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1"/>
  </bookViews>
  <sheets>
    <sheet name="mesures de pression" sheetId="1" r:id="rId1"/>
    <sheet name="exploitation des mesures" sheetId="2" r:id="rId2"/>
    <sheet name="Feuil3" sheetId="3" r:id="rId3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B15" i="2"/>
  <c r="I12" i="2"/>
  <c r="G12" i="2"/>
  <c r="E12" i="2"/>
  <c r="C12" i="2"/>
  <c r="J8" i="2"/>
  <c r="J12" i="2" s="1"/>
  <c r="I8" i="2"/>
  <c r="H8" i="2"/>
  <c r="H12" i="2" s="1"/>
  <c r="G8" i="2"/>
  <c r="F8" i="2"/>
  <c r="F12" i="2" s="1"/>
  <c r="E8" i="2"/>
  <c r="D8" i="2"/>
  <c r="D12" i="2" s="1"/>
  <c r="C8" i="2"/>
  <c r="B8" i="2"/>
  <c r="B12" i="2" s="1"/>
  <c r="B4" i="2"/>
  <c r="C19" i="2" l="1"/>
  <c r="C20" i="2" s="1"/>
  <c r="C18" i="2"/>
</calcChain>
</file>

<file path=xl/sharedStrings.xml><?xml version="1.0" encoding="utf-8"?>
<sst xmlns="http://schemas.openxmlformats.org/spreadsheetml/2006/main" count="30" uniqueCount="29">
  <si>
    <t xml:space="preserve">Pression au fond des océans </t>
  </si>
  <si>
    <t>Hauteur d'eau dans le tube (cm)</t>
  </si>
  <si>
    <t>Pression au fond du tube (hPa)</t>
  </si>
  <si>
    <t>pression atmosphérique</t>
  </si>
  <si>
    <t>P1 (Pa)</t>
  </si>
  <si>
    <t>Pressions successives après les ajouts de solution (Pa)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</si>
  <si>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</si>
  <si>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</si>
  <si>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</si>
  <si>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</si>
  <si>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</si>
  <si>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</si>
  <si>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</si>
  <si>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</si>
  <si>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</si>
  <si>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Calculs de variations de pression (Pa) par rapport à la pression atmosphérique</t>
  </si>
  <si>
    <t>P2-P1</t>
  </si>
  <si>
    <t>P3-P1</t>
  </si>
  <si>
    <t>P4-P1</t>
  </si>
  <si>
    <t>P5-P1</t>
  </si>
  <si>
    <t>P6-P1</t>
  </si>
  <si>
    <t>P7-P1</t>
  </si>
  <si>
    <t>P8-P1</t>
  </si>
  <si>
    <t>P9-P1</t>
  </si>
  <si>
    <t>P10-P1</t>
  </si>
  <si>
    <t>moyenne:</t>
  </si>
  <si>
    <t>ecart type:</t>
  </si>
  <si>
    <t>incertitude type</t>
  </si>
  <si>
    <t xml:space="preserve"> Valeurs de (Pn-P1)/g/(z1-zn) en unités S.I.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</si>
</sst>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rgb="FF000000"/>
      <name val="Calibri"/>
      <family val="2"/>
      <charset val="1"/>
    </font>
    <font>
      <b/>
      <u/>
      <sz val="22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DD9C3"/>
        <bgColor rgb="FFF2DCDB"/>
      </patternFill>
    </fill>
    <fill>
      <patternFill patternType="solid">
        <fgColor rgb="FFC6D9F1"/>
        <bgColor rgb="FFDDD9C3"/>
      </patternFill>
    </fill>
    <fill>
      <patternFill patternType="solid">
        <fgColor rgb="FFEEECE1"/>
        <bgColor rgb="FFF2DCDB"/>
      </patternFill>
    </fill>
    <fill>
      <patternFill patternType="solid">
        <fgColor rgb="FFF2DCDB"/>
        <bgColor rgb="FFEEECE1"/>
      </patternFill>
    </fill>
    <fill>
      <patternFill patternType="solid">
        <fgColor rgb="FFFAC090"/>
        <bgColor rgb="FFDDD9C3"/>
      </patternFill>
    </fill>
    <fill>
      <patternFill patternType="solid">
        <fgColor rgb="FF92D050"/>
        <bgColor rgb="FF969696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0" fillId="0" borderId="0" xfId="0" applyBorder="1"/>
    <xf numFmtId="0" fontId="0" fillId="7" borderId="1" xfId="0" applyFont="1" applyFill="1" applyBorder="1"/>
    <xf numFmtId="164" fontId="0" fillId="7" borderId="1" xfId="0" applyNumberFormat="1" applyFill="1" applyBorder="1"/>
    <xf numFmtId="0" fontId="0" fillId="7" borderId="1" xfId="0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DCD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78787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fr-FR" sz="1800" b="1" strike="noStrike" spc="-1">
                <a:solidFill>
                  <a:srgbClr val="000000"/>
                </a:solidFill>
                <a:latin typeface="Calibri"/>
              </a:rPr>
              <a:t>Pression au fond du tube (hPa) en fonction de la hauteur de fluide (cm).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'mesures de pression'!$B$9</c:f>
              <c:strCache>
                <c:ptCount val="1"/>
                <c:pt idx="0">
                  <c:v>Pression au fond du tube (hPa)</c:v>
                </c:pt>
              </c:strCache>
            </c:strRef>
          </c:tx>
          <c:spPr>
            <a:ln w="28440">
              <a:noFill/>
            </a:ln>
          </c:spPr>
          <c:marker>
            <c:symbol val="square"/>
            <c:size val="5"/>
            <c:spPr>
              <a:solidFill>
                <a:srgbClr val="99CCF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'mesures de pression'!$C$8:$N$8</c:f>
              <c:numCache>
                <c:formatCode>General</c:formatCode>
                <c:ptCount val="12"/>
                <c:pt idx="2" formatCode="0.0">
                  <c:v>0</c:v>
                </c:pt>
                <c:pt idx="3" formatCode="0.0">
                  <c:v>12.5</c:v>
                </c:pt>
                <c:pt idx="4" formatCode="0.0">
                  <c:v>24</c:v>
                </c:pt>
                <c:pt idx="5" formatCode="0.0">
                  <c:v>32</c:v>
                </c:pt>
                <c:pt idx="6" formatCode="0.0">
                  <c:v>42</c:v>
                </c:pt>
                <c:pt idx="7" formatCode="0.0">
                  <c:v>53</c:v>
                </c:pt>
                <c:pt idx="8" formatCode="0.0">
                  <c:v>60.5</c:v>
                </c:pt>
                <c:pt idx="9" formatCode="0.0">
                  <c:v>68</c:v>
                </c:pt>
                <c:pt idx="10" formatCode="0.0">
                  <c:v>81.5</c:v>
                </c:pt>
                <c:pt idx="11" formatCode="0.0">
                  <c:v>97</c:v>
                </c:pt>
              </c:numCache>
            </c:numRef>
          </c:xVal>
          <c:yVal>
            <c:numRef>
              <c:f>'mesures de pression'!$C$9:$N$9</c:f>
              <c:numCache>
                <c:formatCode>General</c:formatCode>
                <c:ptCount val="12"/>
                <c:pt idx="2">
                  <c:v>1012</c:v>
                </c:pt>
                <c:pt idx="3">
                  <c:v>1024.5</c:v>
                </c:pt>
                <c:pt idx="4">
                  <c:v>1035.7</c:v>
                </c:pt>
                <c:pt idx="5">
                  <c:v>1042.8</c:v>
                </c:pt>
                <c:pt idx="6">
                  <c:v>1052.4000000000001</c:v>
                </c:pt>
                <c:pt idx="7">
                  <c:v>1062.8</c:v>
                </c:pt>
                <c:pt idx="8">
                  <c:v>1069.9000000000001</c:v>
                </c:pt>
                <c:pt idx="9">
                  <c:v>1077.5999999999999</c:v>
                </c:pt>
                <c:pt idx="10">
                  <c:v>1090.7</c:v>
                </c:pt>
                <c:pt idx="11">
                  <c:v>1106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110208"/>
        <c:axId val="258111744"/>
      </c:scatterChart>
      <c:valAx>
        <c:axId val="25811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58111744"/>
        <c:crosses val="autoZero"/>
        <c:crossBetween val="midCat"/>
      </c:valAx>
      <c:valAx>
        <c:axId val="25811174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fr-FR"/>
          </a:p>
        </c:txPr>
        <c:crossAx val="25811020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114480</xdr:colOff>
      <xdr:row>12</xdr:row>
      <xdr:rowOff>133200</xdr:rowOff>
    </xdr:from>
    <xdr:to>
      <xdr:col>13</xdr:col>
      <xdr:colOff>695160</xdr:colOff>
      <xdr:row>31</xdr:row>
      <xdr:rowOff>142200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topLeftCell="B4" zoomScaleNormal="100" workbookViewId="0">
      <selection activeCell="D4" sqref="D4"/>
    </sheetView>
  </sheetViews>
  <sheetFormatPr baseColWidth="10" defaultColWidth="9.140625" defaultRowHeight="15" x14ac:dyDescent="0.25"/>
  <cols>
    <col min="1" max="1" width="10.7109375" customWidth="1"/>
    <col min="2" max="2" width="11.42578125"/>
    <col min="3" max="1025" width="10.7109375" customWidth="1"/>
  </cols>
  <sheetData>
    <row r="3" spans="2:14" ht="28.5" x14ac:dyDescent="0.45">
      <c r="E3" s="24" t="s">
        <v>0</v>
      </c>
      <c r="F3" s="24"/>
      <c r="G3" s="24"/>
      <c r="H3" s="24"/>
      <c r="I3" s="24"/>
    </row>
    <row r="8" spans="2:14" x14ac:dyDescent="0.25">
      <c r="B8" s="25" t="s">
        <v>1</v>
      </c>
      <c r="C8" s="25"/>
      <c r="D8" s="25"/>
      <c r="E8" s="1">
        <v>0</v>
      </c>
      <c r="F8" s="1">
        <v>12.5</v>
      </c>
      <c r="G8" s="1">
        <v>24</v>
      </c>
      <c r="H8" s="1">
        <v>32</v>
      </c>
      <c r="I8" s="1">
        <v>42</v>
      </c>
      <c r="J8" s="1">
        <v>53</v>
      </c>
      <c r="K8" s="1">
        <v>60.5</v>
      </c>
      <c r="L8" s="1">
        <v>68</v>
      </c>
      <c r="M8" s="1">
        <v>81.5</v>
      </c>
      <c r="N8" s="1">
        <v>97</v>
      </c>
    </row>
    <row r="9" spans="2:14" x14ac:dyDescent="0.25">
      <c r="B9" s="25" t="s">
        <v>2</v>
      </c>
      <c r="C9" s="25"/>
      <c r="D9" s="25"/>
      <c r="E9" s="2">
        <v>1012</v>
      </c>
      <c r="F9" s="2">
        <v>1024.5</v>
      </c>
      <c r="G9" s="2">
        <v>1035.7</v>
      </c>
      <c r="H9" s="2">
        <v>1042.8</v>
      </c>
      <c r="I9" s="2">
        <v>1052.4000000000001</v>
      </c>
      <c r="J9" s="2">
        <v>1062.8</v>
      </c>
      <c r="K9" s="2">
        <v>1069.9000000000001</v>
      </c>
      <c r="L9" s="2">
        <v>1077.5999999999999</v>
      </c>
      <c r="M9" s="2">
        <v>1090.7</v>
      </c>
      <c r="N9" s="2">
        <v>1106</v>
      </c>
    </row>
  </sheetData>
  <mergeCells count="3">
    <mergeCell ref="E3:I3"/>
    <mergeCell ref="B8:D8"/>
    <mergeCell ref="B9:D9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zoomScaleNormal="100" workbookViewId="0">
      <selection activeCell="G22" sqref="G22"/>
    </sheetView>
  </sheetViews>
  <sheetFormatPr baseColWidth="10" defaultColWidth="9.140625" defaultRowHeight="15" x14ac:dyDescent="0.25"/>
  <cols>
    <col min="1" max="1025" width="10.7109375" customWidth="1"/>
  </cols>
  <sheetData>
    <row r="1" spans="1:10" ht="28.5" x14ac:dyDescent="0.45">
      <c r="F1" s="24" t="s">
        <v>0</v>
      </c>
      <c r="G1" s="24"/>
      <c r="H1" s="24"/>
      <c r="I1" s="24"/>
      <c r="J1" s="24"/>
    </row>
    <row r="3" spans="1:10" x14ac:dyDescent="0.25">
      <c r="A3" s="26" t="s">
        <v>3</v>
      </c>
      <c r="B3" s="26"/>
    </row>
    <row r="4" spans="1:10" x14ac:dyDescent="0.25">
      <c r="A4" s="3" t="s">
        <v>4</v>
      </c>
      <c r="B4" s="3">
        <f>'mesures de pression'!E9*100</f>
        <v>101200</v>
      </c>
    </row>
    <row r="6" spans="1:10" x14ac:dyDescent="0.25">
      <c r="B6" s="27" t="s">
        <v>5</v>
      </c>
      <c r="C6" s="27"/>
      <c r="D6" s="27"/>
      <c r="E6" s="27"/>
      <c r="F6" s="27"/>
      <c r="G6" s="27"/>
      <c r="H6" s="27"/>
      <c r="I6" s="27"/>
      <c r="J6" s="27"/>
    </row>
    <row r="7" spans="1:10" x14ac:dyDescent="0.25">
      <c r="B7" s="4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6" t="s">
        <v>14</v>
      </c>
    </row>
    <row r="8" spans="1:10" x14ac:dyDescent="0.25">
      <c r="B8" s="7">
        <f>'mesures de pression'!F9*100</f>
        <v>102450</v>
      </c>
      <c r="C8" s="8">
        <f>'mesures de pression'!G9*100</f>
        <v>103570</v>
      </c>
      <c r="D8" s="8">
        <f>'mesures de pression'!H9*100</f>
        <v>104280</v>
      </c>
      <c r="E8" s="8">
        <f>'mesures de pression'!I9*100</f>
        <v>105240.00000000001</v>
      </c>
      <c r="F8" s="8">
        <f>'mesures de pression'!J9*100</f>
        <v>106280</v>
      </c>
      <c r="G8" s="8">
        <f>'mesures de pression'!K9*100</f>
        <v>106990.00000000001</v>
      </c>
      <c r="H8" s="8">
        <f>'mesures de pression'!L9*100</f>
        <v>107759.99999999999</v>
      </c>
      <c r="I8" s="8">
        <f>'mesures de pression'!M9*100</f>
        <v>109070</v>
      </c>
      <c r="J8" s="9">
        <f>'mesures de pression'!N9*100</f>
        <v>110600</v>
      </c>
    </row>
    <row r="10" spans="1:10" x14ac:dyDescent="0.25">
      <c r="B10" s="28" t="s">
        <v>15</v>
      </c>
      <c r="C10" s="28"/>
      <c r="D10" s="28"/>
      <c r="E10" s="28"/>
      <c r="F10" s="28"/>
      <c r="G10" s="28"/>
      <c r="H10" s="28"/>
      <c r="I10" s="28"/>
      <c r="J10" s="28"/>
    </row>
    <row r="11" spans="1:10" x14ac:dyDescent="0.25">
      <c r="B11" s="10" t="s">
        <v>16</v>
      </c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21</v>
      </c>
      <c r="H11" s="11" t="s">
        <v>22</v>
      </c>
      <c r="I11" s="11" t="s">
        <v>23</v>
      </c>
      <c r="J11" s="12" t="s">
        <v>24</v>
      </c>
    </row>
    <row r="12" spans="1:10" s="13" customFormat="1" x14ac:dyDescent="0.25">
      <c r="B12" s="14">
        <f t="shared" ref="B12:J12" si="0">B8-$B$4</f>
        <v>1250</v>
      </c>
      <c r="C12" s="15">
        <f t="shared" si="0"/>
        <v>2370</v>
      </c>
      <c r="D12" s="15">
        <f t="shared" si="0"/>
        <v>3080</v>
      </c>
      <c r="E12" s="15">
        <f t="shared" si="0"/>
        <v>4040.0000000000146</v>
      </c>
      <c r="F12" s="15">
        <f t="shared" si="0"/>
        <v>5080</v>
      </c>
      <c r="G12" s="15">
        <f t="shared" si="0"/>
        <v>5790.0000000000146</v>
      </c>
      <c r="H12" s="15">
        <f t="shared" si="0"/>
        <v>6559.9999999999854</v>
      </c>
      <c r="I12" s="15">
        <f t="shared" si="0"/>
        <v>7870</v>
      </c>
      <c r="J12" s="16">
        <f t="shared" si="0"/>
        <v>9400</v>
      </c>
    </row>
    <row r="14" spans="1:10" x14ac:dyDescent="0.25">
      <c r="B14" s="29" t="s">
        <v>28</v>
      </c>
      <c r="C14" s="30"/>
      <c r="D14" s="30"/>
      <c r="E14" s="30"/>
      <c r="F14" s="30"/>
      <c r="G14" s="30"/>
      <c r="H14" s="30"/>
      <c r="I14" s="30"/>
      <c r="J14" s="31"/>
    </row>
    <row r="15" spans="1:10" s="17" customFormat="1" x14ac:dyDescent="0.25">
      <c r="B15" s="18">
        <f>B12/9.81/('mesures de pression'!F8/100)</f>
        <v>1019.3679918450561</v>
      </c>
      <c r="C15" s="18">
        <f>C12/9.81/('mesures de pression'!G8/100)</f>
        <v>1006.6258919469929</v>
      </c>
      <c r="D15" s="18">
        <f>D12/9.81/('mesures de pression'!H8/100)</f>
        <v>981.14169215086645</v>
      </c>
      <c r="E15" s="18">
        <f>E12/9.81/('mesures de pression'!I8/100)</f>
        <v>980.53492548905751</v>
      </c>
      <c r="F15" s="18">
        <f>F12/9.81/('mesures de pression'!J8/100)</f>
        <v>977.05460350431781</v>
      </c>
      <c r="G15" s="18">
        <f>G12/9.81/('mesures de pression'!K8/100)</f>
        <v>975.5604417822957</v>
      </c>
      <c r="H15" s="18">
        <f>H12/9.81/('mesures de pression'!L8/100)</f>
        <v>983.39029801522827</v>
      </c>
      <c r="I15" s="18">
        <f>I12/9.81/('mesures de pression'!M8/100)</f>
        <v>984.34676022338544</v>
      </c>
      <c r="J15" s="18">
        <f>J12/9.81/('mesures de pression'!N8/100)</f>
        <v>987.84114673644603</v>
      </c>
    </row>
    <row r="16" spans="1:10" x14ac:dyDescent="0.25">
      <c r="B16" s="19"/>
      <c r="C16" s="19"/>
      <c r="D16" s="19"/>
      <c r="E16" s="19"/>
      <c r="F16" s="19"/>
      <c r="G16" s="19"/>
      <c r="H16" s="19"/>
      <c r="I16" s="19"/>
      <c r="J16" s="19"/>
    </row>
    <row r="18" spans="2:3" x14ac:dyDescent="0.25">
      <c r="B18" s="20" t="s">
        <v>25</v>
      </c>
      <c r="C18" s="21">
        <f>AVERAGE(B15:J15)</f>
        <v>988.42930574373838</v>
      </c>
    </row>
    <row r="19" spans="2:3" x14ac:dyDescent="0.25">
      <c r="B19" s="20" t="s">
        <v>26</v>
      </c>
      <c r="C19" s="20">
        <f>STDEV(B15:J15)</f>
        <v>14.752732022993403</v>
      </c>
    </row>
    <row r="20" spans="2:3" ht="29.25" customHeight="1" x14ac:dyDescent="0.25">
      <c r="B20" s="22" t="s">
        <v>27</v>
      </c>
      <c r="C20" s="23">
        <f>C19/SQRT(COUNT(B15:J15))</f>
        <v>4.9175773409978012</v>
      </c>
    </row>
  </sheetData>
  <mergeCells count="5">
    <mergeCell ref="F1:J1"/>
    <mergeCell ref="A3:B3"/>
    <mergeCell ref="B6:J6"/>
    <mergeCell ref="B10:J10"/>
    <mergeCell ref="B14:J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mesures de pression</vt:lpstr>
      <vt:lpstr>exploitation des mesures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</dc:creator>
  <dc:description/>
  <cp:lastModifiedBy>Poste 13</cp:lastModifiedBy>
  <cp:revision>1</cp:revision>
  <dcterms:created xsi:type="dcterms:W3CDTF">2021-11-06T15:12:52Z</dcterms:created>
  <dcterms:modified xsi:type="dcterms:W3CDTF">2021-11-16T07:14:09Z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