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Admin\Desktop\DOC BERRADA POUR PPA\ESTHETIQUE\"/>
    </mc:Choice>
  </mc:AlternateContent>
  <xr:revisionPtr revIDLastSave="0" documentId="8_{B68C2A1F-2139-4225-A860-B3EE76473514}" xr6:coauthVersionLast="47" xr6:coauthVersionMax="47" xr10:uidLastSave="{00000000-0000-0000-0000-000000000000}"/>
  <bookViews>
    <workbookView xWindow="28680" yWindow="-120" windowWidth="29040" windowHeight="15720" tabRatio="917" activeTab="6" xr2:uid="{00000000-000D-0000-FFFF-FFFF00000000}"/>
  </bookViews>
  <sheets>
    <sheet name="Evaluation-CCF" sheetId="58" r:id="rId1"/>
    <sheet name="EP1" sheetId="59" r:id="rId2"/>
    <sheet name="EP2" sheetId="60" r:id="rId3"/>
    <sheet name="EP3" sheetId="61" r:id="rId4"/>
    <sheet name="Dossier-CAP" sheetId="33" r:id="rId5"/>
    <sheet name="grille-EP1" sheetId="66" r:id="rId6"/>
    <sheet name="grille-EP2" sheetId="64" r:id="rId7"/>
    <sheet name="grille-EP3" sheetId="67" r:id="rId8"/>
    <sheet name="Feuil1" sheetId="62" r:id="rId9"/>
    <sheet name="LISTES" sheetId="19" state="hidden" r:id="rId10"/>
  </sheets>
  <definedNames>
    <definedName name="AnnéeCivile" localSheetId="2">#REF!</definedName>
    <definedName name="AnnéeCivile" localSheetId="5">#REF!</definedName>
    <definedName name="AnnéeCivile" localSheetId="6">#REF!</definedName>
    <definedName name="AnnéeCivile" localSheetId="7">#REF!</definedName>
    <definedName name="AnnéeCivile">#REF!</definedName>
    <definedName name="CIP">LISTES!$D$2:$D$75</definedName>
    <definedName name="Code1" localSheetId="2">#REF!</definedName>
    <definedName name="Code1" localSheetId="5">#REF!</definedName>
    <definedName name="Code1" localSheetId="6">#REF!</definedName>
    <definedName name="Code1" localSheetId="7">#REF!</definedName>
    <definedName name="Code1">#REF!</definedName>
    <definedName name="Code2" localSheetId="2">#REF!</definedName>
    <definedName name="Code2" localSheetId="5">#REF!</definedName>
    <definedName name="Code2" localSheetId="6">#REF!</definedName>
    <definedName name="Code2" localSheetId="7">#REF!</definedName>
    <definedName name="Code2">#REF!</definedName>
    <definedName name="Code3" localSheetId="2">#REF!</definedName>
    <definedName name="Code3" localSheetId="5">#REF!</definedName>
    <definedName name="Code3" localSheetId="6">#REF!</definedName>
    <definedName name="Code3" localSheetId="7">#REF!</definedName>
    <definedName name="Code3">#REF!</definedName>
    <definedName name="Code4" localSheetId="2">#REF!</definedName>
    <definedName name="Code4" localSheetId="5">#REF!</definedName>
    <definedName name="Code4" localSheetId="6">#REF!</definedName>
    <definedName name="Code4" localSheetId="7">#REF!</definedName>
    <definedName name="Code4">#REF!</definedName>
    <definedName name="Code5" localSheetId="2">#REF!</definedName>
    <definedName name="Code5" localSheetId="5">#REF!</definedName>
    <definedName name="Code5" localSheetId="6">#REF!</definedName>
    <definedName name="Code5" localSheetId="7">#REF!</definedName>
    <definedName name="Code5">#REF!</definedName>
    <definedName name="COMP">LISTES!$A$2:$A$7</definedName>
    <definedName name="E" localSheetId="6">#REF!</definedName>
    <definedName name="E" localSheetId="7">#REF!</definedName>
    <definedName name="E">#REF!</definedName>
    <definedName name="IDÉtudiant" localSheetId="2">#REF!</definedName>
    <definedName name="IDÉtudiant" localSheetId="5">#REF!</definedName>
    <definedName name="IDÉtudiant" localSheetId="6">#REF!</definedName>
    <definedName name="IDÉtudiant" localSheetId="7">#REF!</definedName>
    <definedName name="IDÉtudiant">#REF!</definedName>
    <definedName name="NomÉtudiant" localSheetId="2">#REF!</definedName>
    <definedName name="NomÉtudiant" localSheetId="5">#REF!</definedName>
    <definedName name="NomÉtudiant" localSheetId="6">#REF!</definedName>
    <definedName name="NomÉtudiant" localSheetId="7">#REF!</definedName>
    <definedName name="NomÉtudiant">#REF!</definedName>
    <definedName name="RechercheÉtudiant" localSheetId="2">#REF!</definedName>
    <definedName name="RechercheÉtudiant" localSheetId="5">#REF!</definedName>
    <definedName name="RechercheÉtudiant" localSheetId="6">#REF!</definedName>
    <definedName name="RechercheÉtudiant" localSheetId="7">#REF!</definedName>
    <definedName name="RechercheÉtudiant">#REF!</definedName>
    <definedName name="TexteCléDeCouleur" localSheetId="2">#REF!</definedName>
    <definedName name="TexteCléDeCouleur" localSheetId="5">#REF!</definedName>
    <definedName name="TexteCléDeCouleur" localSheetId="6">#REF!</definedName>
    <definedName name="TexteCléDeCouleur" localSheetId="7">#REF!</definedName>
    <definedName name="TexteCléDeCouleur">#REF!</definedName>
    <definedName name="TexteCode1" localSheetId="2">#REF!</definedName>
    <definedName name="TexteCode1" localSheetId="5">#REF!</definedName>
    <definedName name="TexteCode1" localSheetId="6">#REF!</definedName>
    <definedName name="TexteCode1" localSheetId="7">#REF!</definedName>
    <definedName name="TexteCode1">#REF!</definedName>
    <definedName name="TexteCode2" localSheetId="2">#REF!</definedName>
    <definedName name="TexteCode2" localSheetId="5">#REF!</definedName>
    <definedName name="TexteCode2" localSheetId="6">#REF!</definedName>
    <definedName name="TexteCode2" localSheetId="7">#REF!</definedName>
    <definedName name="TexteCode2">#REF!</definedName>
    <definedName name="TexteCode3" localSheetId="2">#REF!</definedName>
    <definedName name="TexteCode3" localSheetId="5">#REF!</definedName>
    <definedName name="TexteCode3" localSheetId="6">#REF!</definedName>
    <definedName name="TexteCode3" localSheetId="7">#REF!</definedName>
    <definedName name="TexteCode3">#REF!</definedName>
    <definedName name="TexteCode4" localSheetId="2">#REF!</definedName>
    <definedName name="TexteCode4" localSheetId="5">#REF!</definedName>
    <definedName name="TexteCode4" localSheetId="6">#REF!</definedName>
    <definedName name="TexteCode4" localSheetId="7">#REF!</definedName>
    <definedName name="TexteCode4">#REF!</definedName>
    <definedName name="TexteCode5" localSheetId="2">#REF!</definedName>
    <definedName name="TexteCode5" localSheetId="5">#REF!</definedName>
    <definedName name="TexteCode5" localSheetId="6">#REF!</definedName>
    <definedName name="TexteCode5" localSheetId="7">#REF!</definedName>
    <definedName name="TexteCode5">#REF!</definedName>
    <definedName name="ThemeSA" localSheetId="2">#REF!</definedName>
    <definedName name="ThemeSA" localSheetId="6">#REF!</definedName>
    <definedName name="ThemeSA" localSheetId="7">#REF!</definedName>
    <definedName name="ThemeSA">#REF!</definedName>
    <definedName name="TravailDemandé">LISTES!$C$2:$C$58</definedName>
    <definedName name="xxx" localSheetId="2">#REF!</definedName>
    <definedName name="xxx" localSheetId="5">#REF!</definedName>
    <definedName name="xxx" localSheetId="6">#REF!</definedName>
    <definedName name="xxx" localSheetId="7">#REF!</definedName>
    <definedName name="xxx">#REF!</definedName>
    <definedName name="_xlnm.Print_Area" localSheetId="4">'Dossier-CAP'!$A$1:$G$31</definedName>
    <definedName name="_xlnm.Print_Area" localSheetId="1">'EP1'!$A$2:$C$22</definedName>
    <definedName name="_xlnm.Print_Area" localSheetId="2">'EP2'!$A$2:$C$21</definedName>
    <definedName name="_xlnm.Print_Area" localSheetId="3">'EP3'!$A$2:$C$25</definedName>
    <definedName name="_xlnm.Print_Area" localSheetId="0">'Evaluation-CCF'!$A$1:$A$34</definedName>
    <definedName name="_xlnm.Print_Area" localSheetId="5">'grille-EP1'!$A$1:$H$23</definedName>
    <definedName name="_xlnm.Print_Area" localSheetId="6">'grille-EP2'!$A$1:$H$23</definedName>
    <definedName name="_xlnm.Print_Area" localSheetId="7">'grille-EP3'!$A$1:$H$17</definedName>
  </definedNames>
  <calcPr calcId="191029"/>
  <fileRecoveryPr autoRecover="0"/>
</workbook>
</file>

<file path=xl/calcChain.xml><?xml version="1.0" encoding="utf-8"?>
<calcChain xmlns="http://schemas.openxmlformats.org/spreadsheetml/2006/main">
  <c r="I8" i="64" l="1"/>
  <c r="D25" i="33" l="1"/>
  <c r="C18" i="66" l="1"/>
  <c r="I12" i="67" l="1"/>
  <c r="C15" i="67"/>
  <c r="I9" i="67"/>
  <c r="K14" i="67"/>
  <c r="I14" i="67"/>
  <c r="K12" i="67"/>
  <c r="K9" i="67"/>
  <c r="G15" i="67" l="1"/>
  <c r="K16" i="64"/>
  <c r="K19" i="64" l="1"/>
  <c r="K19" i="66"/>
  <c r="K14" i="66"/>
  <c r="K16" i="66"/>
  <c r="K10" i="66"/>
  <c r="K11" i="66"/>
  <c r="K12" i="66"/>
  <c r="K8" i="66"/>
  <c r="K8" i="64"/>
  <c r="K14" i="64"/>
  <c r="K10" i="64"/>
  <c r="K11" i="64"/>
  <c r="K13" i="64"/>
  <c r="C18" i="64" l="1"/>
  <c r="G20" i="66"/>
  <c r="I19" i="66"/>
  <c r="I16" i="66"/>
  <c r="I14" i="66"/>
  <c r="I12" i="66"/>
  <c r="I11" i="66"/>
  <c r="I10" i="66"/>
  <c r="I8" i="66"/>
  <c r="G18" i="66" l="1"/>
  <c r="D21" i="66" s="1"/>
  <c r="D23" i="33" s="1"/>
  <c r="I13" i="64"/>
  <c r="I16" i="64"/>
  <c r="I14" i="64"/>
  <c r="I11" i="64"/>
  <c r="I10" i="64"/>
  <c r="G18" i="64" l="1"/>
  <c r="G20" i="64" s="1"/>
  <c r="D21" i="64" s="1"/>
  <c r="D24" i="33" s="1"/>
  <c r="F23" i="33" l="1"/>
  <c r="F24" i="33"/>
  <c r="F25" i="33" l="1"/>
  <c r="F53" i="19"/>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 r="F27"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23" authorId="0" shapeId="0" xr:uid="{00000000-0006-0000-0500-000001000000}">
      <text>
        <r>
          <rPr>
            <b/>
            <sz val="9"/>
            <color indexed="81"/>
            <rFont val="Tahoma"/>
            <family val="2"/>
          </rPr>
          <t>anne durand:</t>
        </r>
        <r>
          <rPr>
            <sz val="9"/>
            <color indexed="81"/>
            <rFont val="Tahoma"/>
            <family val="2"/>
          </rPr>
          <t xml:space="preserve">
pour aller à la ligne : alt+entrée</t>
        </r>
      </text>
    </comment>
    <comment ref="C23" authorId="0" shapeId="0" xr:uid="{00000000-0006-0000-0500-000002000000}">
      <text>
        <r>
          <rPr>
            <b/>
            <sz val="9"/>
            <color indexed="81"/>
            <rFont val="Tahoma"/>
            <family val="2"/>
          </rPr>
          <t>anne durand:</t>
        </r>
        <r>
          <rPr>
            <sz val="9"/>
            <color indexed="81"/>
            <rFont val="Tahoma"/>
            <family val="2"/>
          </rPr>
          <t xml:space="preserve">
pour aller à la ligne : alt+entree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23" authorId="0" shapeId="0" xr:uid="{00000000-0006-0000-0600-000001000000}">
      <text>
        <r>
          <rPr>
            <b/>
            <sz val="9"/>
            <color indexed="81"/>
            <rFont val="Tahoma"/>
            <family val="2"/>
          </rPr>
          <t>anne durand:</t>
        </r>
        <r>
          <rPr>
            <sz val="9"/>
            <color indexed="81"/>
            <rFont val="Tahoma"/>
            <family val="2"/>
          </rPr>
          <t xml:space="preserve">
pour aller à la ligne : alt+entrée</t>
        </r>
      </text>
    </comment>
    <comment ref="C23" authorId="0" shapeId="0" xr:uid="{00000000-0006-0000-0600-000002000000}">
      <text>
        <r>
          <rPr>
            <b/>
            <sz val="9"/>
            <color indexed="81"/>
            <rFont val="Tahoma"/>
            <family val="2"/>
          </rPr>
          <t>anne durand:</t>
        </r>
        <r>
          <rPr>
            <sz val="9"/>
            <color indexed="81"/>
            <rFont val="Tahoma"/>
            <family val="2"/>
          </rPr>
          <t xml:space="preserve">
pour aller à la ligne : alt+entree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anne durand</author>
  </authors>
  <commentList>
    <comment ref="A17" authorId="0" shapeId="0" xr:uid="{00000000-0006-0000-0700-000001000000}">
      <text>
        <r>
          <rPr>
            <b/>
            <sz val="9"/>
            <color indexed="81"/>
            <rFont val="Tahoma"/>
            <family val="2"/>
          </rPr>
          <t>anne durand:</t>
        </r>
        <r>
          <rPr>
            <sz val="9"/>
            <color indexed="81"/>
            <rFont val="Tahoma"/>
            <family val="2"/>
          </rPr>
          <t xml:space="preserve">
pour aller à la ligne : alt+entrée</t>
        </r>
      </text>
    </comment>
    <comment ref="C17" authorId="0" shapeId="0" xr:uid="{00000000-0006-0000-0700-000002000000}">
      <text>
        <r>
          <rPr>
            <b/>
            <sz val="9"/>
            <color indexed="81"/>
            <rFont val="Tahoma"/>
            <family val="2"/>
          </rPr>
          <t>anne durand:</t>
        </r>
        <r>
          <rPr>
            <sz val="9"/>
            <color indexed="81"/>
            <rFont val="Tahoma"/>
            <family val="2"/>
          </rPr>
          <t xml:space="preserve">
pour aller à la ligne : alt+entree</t>
        </r>
      </text>
    </comment>
  </commentList>
</comments>
</file>

<file path=xl/sharedStrings.xml><?xml version="1.0" encoding="utf-8"?>
<sst xmlns="http://schemas.openxmlformats.org/spreadsheetml/2006/main" count="578" uniqueCount="511">
  <si>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</si>
  <si>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</si>
  <si>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</si>
  <si>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</si>
  <si>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</si>
  <si>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</si>
  <si>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</si>
  <si>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</si>
  <si>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</si>
  <si>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</si>
  <si>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</si>
  <si>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</si>
  <si>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</si>
  <si>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</si>
  <si>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</si>
  <si>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</si>
  <si>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</si>
  <si>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</si>
  <si>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</si>
  <si>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</si>
  <si>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</si>
  <si>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</si>
  <si>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</si>
  <si>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</si>
  <si>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</si>
  <si>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</si>
  <si>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</si>
  <si>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</si>
  <si>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</si>
  <si>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</si>
  <si>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</si>
  <si>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</si>
  <si>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</si>
  <si>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</si>
  <si>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</si>
  <si>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</si>
  <si>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</si>
  <si>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</si>
  <si>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</si>
  <si>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</si>
  <si>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</si>
  <si>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</si>
  <si>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</si>
  <si>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</si>
  <si>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</si>
  <si>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</si>
  <si>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</si>
  <si>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</si>
  <si>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</si>
  <si>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</si>
  <si>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</si>
  <si>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</si>
  <si>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</si>
  <si>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</si>
  <si>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</si>
  <si>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</si>
  <si>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</si>
  <si>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</si>
  <si>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</si>
  <si>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</si>
  <si>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</si>
  <si>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</si>
  <si>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</si>
  <si>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</si>
  <si>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</si>
  <si>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</si>
  <si>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</si>
  <si>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</si>
  <si>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</si>
  <si>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</si>
  <si>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</si>
  <si>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</si>
  <si>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</si>
  <si>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</si>
  <si>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</si>
  <si>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</si>
  <si>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</si>
  <si>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</si>
  <si>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</si>
  <si>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</si>
  <si>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</si>
  <si>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</si>
  <si>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</si>
  <si>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</si>
  <si>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</si>
  <si>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</si>
  <si>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</si>
  <si>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</si>
  <si>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</si>
  <si>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</si>
  <si>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</si>
  <si>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</si>
  <si>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</si>
  <si>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</si>
  <si>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</si>
  <si>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</si>
  <si>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</si>
  <si>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</si>
  <si>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</si>
  <si>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</si>
  <si>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</si>
  <si>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</si>
  <si>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</si>
  <si>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</si>
  <si>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</si>
  <si>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</si>
  <si>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</si>
  <si>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</si>
  <si>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</si>
  <si>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</si>
  <si>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</si>
  <si>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</si>
  <si>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</si>
  <si>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</si>
  <si>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</si>
  <si>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</si>
  <si>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</si>
  <si>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</si>
  <si>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</si>
  <si>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</si>
  <si>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</si>
  <si>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</si>
  <si>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</si>
  <si>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</si>
  <si>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</si>
  <si>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</si>
  <si>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</si>
  <si>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</si>
  <si>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</si>
  <si>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</si>
  <si>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</si>
  <si>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</si>
  <si>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</si>
  <si>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</si>
  <si>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</si>
  <si>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</si>
  <si>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</si>
  <si>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</si>
  <si>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</si>
  <si>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</si>
  <si>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</si>
  <si>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</si>
  <si>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</si>
  <si>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</si>
  <si>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</si>
  <si>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</si>
  <si>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</si>
  <si>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</si>
  <si>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</si>
  <si>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</si>
  <si>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</si>
  <si>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</si>
  <si>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</si>
  <si>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</si>
  <si>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</si>
  <si>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</si>
  <si>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</si>
  <si>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</si>
  <si>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</si>
  <si>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</si>
  <si>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</si>
  <si>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</si>
  <si>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</si>
  <si>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</si>
  <si>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</si>
  <si>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</si>
  <si>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</si>
  <si>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</si>
  <si>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</si>
  <si>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</si>
  <si>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</si>
  <si>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</si>
  <si>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</si>
  <si>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</si>
  <si>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</si>
  <si>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</si>
  <si>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</si>
  <si>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</si>
  <si>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</si>
  <si>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</si>
  <si>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</si>
  <si>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</si>
  <si>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</si>
  <si>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</si>
  <si>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</si>
  <si>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</si>
  <si>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</si>
  <si>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</si>
  <si>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</si>
  <si>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</si>
  <si>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</si>
  <si>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</si>
  <si>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</si>
  <si>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</si>
  <si>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</si>
  <si>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</si>
  <si>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</si>
  <si>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</si>
  <si>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</si>
  <si>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</si>
  <si>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</si>
  <si>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</si>
  <si>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</si>
  <si>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</si>
  <si>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</si>
  <si>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</si>
  <si>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</si>
  <si>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</si>
  <si>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</si>
  <si>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</si>
  <si>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</si>
  <si>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</si>
  <si>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</si>
  <si>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</si>
  <si>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</si>
  <si>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</si>
  <si>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</si>
  <si>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</si>
  <si>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</si>
  <si>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</si>
  <si>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</si>
  <si>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</si>
  <si>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</si>
  <si>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</si>
  <si>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</si>
  <si>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</si>
  <si>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</si>
  <si>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</si>
  <si>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</si>
  <si>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</si>
  <si>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</si>
  <si>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</si>
  <si>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</si>
  <si>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</si>
  <si>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</si>
  <si>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</si>
  <si>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</si>
  <si>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</si>
  <si>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</si>
  <si>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</si>
  <si>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</si>
  <si>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</si>
  <si>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</si>
  <si>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</si>
  <si>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</si>
  <si>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</si>
  <si>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</si>
  <si>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</si>
  <si>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</si>
  <si>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</si>
  <si>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</si>
  <si>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</si>
  <si>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</si>
  <si>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</si>
  <si>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</si>
  <si>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</si>
  <si>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</si>
  <si>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</si>
  <si>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</si>
  <si>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</si>
  <si>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</si>
  <si>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</si>
  <si>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</si>
  <si>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</si>
  <si>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</si>
  <si>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</si>
  <si>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</si>
  <si>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</si>
  <si>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</si>
  <si>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</si>
  <si>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</si>
  <si>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</si>
  <si>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</si>
  <si>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</si>
  <si>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</si>
  <si>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</si>
  <si>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</si>
  <si>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</si>
  <si>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</si>
  <si>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</si>
  <si>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</si>
  <si>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</si>
  <si>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</si>
  <si>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</si>
  <si>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</si>
  <si>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</si>
  <si>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</si>
  <si>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</si>
  <si>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</si>
  <si>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</si>
  <si>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</si>
  <si>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</si>
  <si>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</si>
  <si>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</si>
  <si>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</si>
  <si>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</si>
  <si>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</si>
  <si>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</si>
  <si>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</si>
  <si>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</si>
  <si>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</si>
  <si>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</si>
  <si>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</si>
  <si>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</si>
  <si>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</si>
  <si>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</si>
  <si>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</si>
  <si>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</si>
  <si>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</si>
  <si>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</si>
  <si>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</si>
  <si>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</si>
  <si>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</si>
  <si>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</si>
  <si>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</si>
  <si>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</si>
  <si>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</si>
  <si>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</si>
  <si>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</si>
  <si>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</si>
  <si>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</si>
  <si>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</si>
  <si>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</si>
  <si>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</si>
  <si>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</si>
  <si>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</si>
  <si>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</si>
  <si>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</si>
  <si>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</si>
  <si>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</si>
  <si>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</si>
  <si>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</si>
  <si>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r>
      <t>Le dossier contient</t>
    </r>
    <r>
      <rPr>
        <sz val="12"/>
        <color theme="1"/>
        <rFont val="Arial"/>
        <family val="2"/>
      </rPr>
      <t xml:space="preserve"> : </t>
    </r>
  </si>
  <si>
    <t xml:space="preserve">                                 - les situations d’évaluation</t>
  </si>
  <si>
    <t xml:space="preserve">                                 - les grilles de notation </t>
  </si>
  <si>
    <t>Relevé des notes de CCF</t>
  </si>
  <si>
    <t>* Notation en demi-points et « AB » pour les candidats absents</t>
  </si>
  <si>
    <t>Nom et prénom de l'élève / apprenti</t>
  </si>
  <si>
    <t>Epreuve EP2</t>
  </si>
  <si>
    <t>Epreuve EP3</t>
  </si>
  <si>
    <t>Note /20</t>
  </si>
  <si>
    <t>Note coeff.</t>
  </si>
  <si>
    <t>coef</t>
  </si>
  <si>
    <t>/80</t>
  </si>
  <si>
    <t>TOTAL</t>
  </si>
  <si>
    <t>L’évaluation par Contrôle en Cours de Formation</t>
  </si>
  <si>
    <t>Préparation d’une situation d’évaluation</t>
  </si>
  <si>
    <t>Elle doit être définie à partir des éléments suivants :</t>
  </si>
  <si>
    <t>L’apprenant est informé des objectifs visés par les situations d’évaluation et des conditions de leur déroulement préalablement à leur mise en œuvre.</t>
  </si>
  <si>
    <t xml:space="preserve">Déroulement de l’évaluation </t>
  </si>
  <si>
    <t>L'enseignant programme et organise l’évaluation.</t>
  </si>
  <si>
    <r>
      <t>En cas d’absence</t>
    </r>
    <r>
      <rPr>
        <sz val="11"/>
        <color theme="1"/>
        <rFont val="Arial"/>
        <family val="2"/>
      </rPr>
      <t xml:space="preserve"> d’un apprenant à une évaluation : </t>
    </r>
  </si>
  <si>
    <t>- Si l’absence est justifiée (à l’appréciation du Chef d’établissement), l’enseignant doit organiser, pour cet élève une nouvelle situation d’évaluation,</t>
  </si>
  <si>
    <t>Pendant l’évaluation :</t>
  </si>
  <si>
    <r>
      <t>Ü</t>
    </r>
    <r>
      <rPr>
        <sz val="11"/>
        <color theme="1"/>
        <rFont val="Arial"/>
        <family val="2"/>
      </rPr>
      <t xml:space="preserve"> Les évaluateurs observent l’activité de l’apprenant au cours de son déroulement pour ne pas se limiter au seul résultat final mais pour aussi prendre en compte la démarche utilisée et les stratégies mises en œuvre.</t>
    </r>
  </si>
  <si>
    <t>Pendant ce temps, les autres apprenants poursuivent 
les activités d’apprentissage prévues.</t>
  </si>
  <si>
    <t>Chaque évaluateur dispose de la grille de notation académique.</t>
  </si>
  <si>
    <t>Aucune proposition de note n’est communiquée au candidat.</t>
  </si>
  <si>
    <t xml:space="preserve">Le dossier technique de la situation d’évaluation et la grille de notation, ainsi que les attestations de stage sont regroupés dans un dossier CCF de l’apprenant. </t>
  </si>
  <si>
    <t>Ce dossier est mis à disposition des services des examens pour consultation éventuelle par les membres du jury final. Il est conservé par l’établissement pendant un an, en cas de litige.</t>
  </si>
  <si>
    <t>Deux situations d’évaluation</t>
  </si>
  <si>
    <t>Où</t>
  </si>
  <si>
    <t>QUOI</t>
  </si>
  <si>
    <t>COMMENT</t>
  </si>
  <si>
    <t>QUI</t>
  </si>
  <si>
    <t>QUAND</t>
  </si>
  <si>
    <t>COMBIEN</t>
  </si>
  <si>
    <t>Ressources</t>
  </si>
  <si>
    <t>Une situation d’évaluation</t>
  </si>
  <si>
    <t>CAP ECP</t>
  </si>
  <si>
    <t>* coefficient 6 avec la PSE</t>
  </si>
  <si>
    <t>Dernier semestre de la deuxième année de formation</t>
  </si>
  <si>
    <t>1ère partie écrite</t>
  </si>
  <si>
    <t>2ème partie pratique</t>
  </si>
  <si>
    <t>L'apprenant met en œuvre sur son modèle (élève-modèle) les techniques esthétiques correspondant aux attentes de la cliente de la situation professionnelle.</t>
  </si>
  <si>
    <t>Un enseignant d'esthétique cosmétique ET un professionnel dans la mesure du possible (en cas d'absence du professionnel, ce dernier sera remplacé par un enseignants d'esthétqiue cosmétique).</t>
  </si>
  <si>
    <t>Grille(s) de notation</t>
  </si>
  <si>
    <r>
      <t xml:space="preserve">L’épreuve doit évaluer les </t>
    </r>
    <r>
      <rPr>
        <u/>
        <sz val="10"/>
        <color theme="1"/>
        <rFont val="Arial"/>
        <family val="2"/>
      </rPr>
      <t>compétences</t>
    </r>
    <r>
      <rPr>
        <sz val="10"/>
        <color theme="1"/>
        <rFont val="Arial"/>
        <family val="2"/>
      </rPr>
      <t xml:space="preserve"> professionnelles du pôle 2 et les </t>
    </r>
    <r>
      <rPr>
        <u/>
        <sz val="10"/>
        <color theme="1"/>
        <rFont val="Arial"/>
        <family val="2"/>
      </rPr>
      <t>savoirs associés</t>
    </r>
    <r>
      <rPr>
        <sz val="10"/>
        <color theme="1"/>
        <rFont val="Arial"/>
        <family val="2"/>
      </rPr>
      <t xml:space="preserve"> qui leurs sont rattachés.</t>
    </r>
  </si>
  <si>
    <r>
      <t xml:space="preserve">L'épreuve permet d'évaluer les </t>
    </r>
    <r>
      <rPr>
        <u/>
        <sz val="10"/>
        <color theme="1"/>
        <rFont val="Arial"/>
        <family val="2"/>
      </rPr>
      <t>compétences</t>
    </r>
    <r>
      <rPr>
        <sz val="10"/>
        <color theme="1"/>
        <rFont val="Arial"/>
        <family val="2"/>
      </rPr>
      <t xml:space="preserve"> professionnelles du pôle 3 et les </t>
    </r>
    <r>
      <rPr>
        <u/>
        <sz val="10"/>
        <color theme="1"/>
        <rFont val="Arial"/>
        <family val="2"/>
      </rPr>
      <t>savoirs</t>
    </r>
    <r>
      <rPr>
        <sz val="10"/>
        <color theme="1"/>
        <rFont val="Arial"/>
        <family val="2"/>
      </rPr>
      <t xml:space="preserve"> qui lui sont associés.</t>
    </r>
  </si>
  <si>
    <t>La commission d'évaluation met l'apprenant en situation de vente en lui précisant la nature des produits ou des prestations. Au cours du sketch une seule objection sera formulée et une vente additionnelle sera proposée par l'apprenant.</t>
  </si>
  <si>
    <t>L'apprenant remet son dossier à la date fixée par les enseignants et validée par le chef d'établissement.
 L'apprenant présent à l'épreuve qui n'a pas remis son dossier à la date fixée n'est pas interrogé, est reçu par le DDFPT et/ou l'enseignant et se voit attribuer la note "0" à l'épreuve.</t>
  </si>
  <si>
    <t>Epreuve EP1</t>
  </si>
  <si>
    <r>
      <t xml:space="preserve">Techniques esthétiques du visage, des mains et des pieds
</t>
    </r>
    <r>
      <rPr>
        <b/>
        <sz val="12"/>
        <color rgb="FF0070C0"/>
        <rFont val="Arial"/>
        <family val="2"/>
      </rPr>
      <t>en centre de formation</t>
    </r>
  </si>
  <si>
    <r>
      <t xml:space="preserve">Techniques esthétiques liées aux phanères
</t>
    </r>
    <r>
      <rPr>
        <b/>
        <sz val="12"/>
        <color rgb="FF0070C0"/>
        <rFont val="Arial"/>
        <family val="2"/>
      </rPr>
      <t>en centre de formation</t>
    </r>
  </si>
  <si>
    <r>
      <t xml:space="preserve">Conduite d'un institut de beauté et de bien-être
</t>
    </r>
    <r>
      <rPr>
        <b/>
        <sz val="12"/>
        <color rgb="FF0070C0"/>
        <rFont val="Arial"/>
        <family val="2"/>
      </rPr>
      <t>en centre de formation</t>
    </r>
  </si>
  <si>
    <t>/100</t>
  </si>
  <si>
    <t>/260</t>
  </si>
  <si>
    <t>Session 20…</t>
  </si>
  <si>
    <t xml:space="preserve">CCF </t>
  </si>
  <si>
    <t>NOM et prénom de l'élève/apprenti</t>
  </si>
  <si>
    <t xml:space="preserve">CRITERES                                                              </t>
  </si>
  <si>
    <t>Attentes</t>
  </si>
  <si>
    <t>Pds</t>
  </si>
  <si>
    <t>NE!</t>
  </si>
  <si>
    <t>TI</t>
  </si>
  <si>
    <t>I</t>
  </si>
  <si>
    <t>S</t>
  </si>
  <si>
    <t>TS</t>
  </si>
  <si>
    <t>Total / 20</t>
  </si>
  <si>
    <t>La note est générée automatiquement</t>
  </si>
  <si>
    <t xml:space="preserve">Noms des évaluateurs : 
</t>
  </si>
  <si>
    <t xml:space="preserve"> Grille d'évaluation   
CAP Esthétique Cosmétique Parfumerie</t>
  </si>
  <si>
    <t>Coefficient : 5</t>
  </si>
  <si>
    <r>
      <rPr>
        <sz val="11"/>
        <color theme="1"/>
        <rFont val="Arial"/>
        <family val="2"/>
      </rPr>
      <t>Epreuve  EP1</t>
    </r>
    <r>
      <rPr>
        <b/>
        <sz val="11"/>
        <color theme="1"/>
        <rFont val="Arial"/>
        <family val="2"/>
      </rPr>
      <t xml:space="preserve"> Techniques de soins esthétiques du visage, des mains et des pieds   Pôle 1  </t>
    </r>
    <r>
      <rPr>
        <b/>
        <sz val="11"/>
        <color rgb="FFFF0000"/>
        <rFont val="Arial"/>
        <family val="2"/>
      </rPr>
      <t>Centre de Formation</t>
    </r>
  </si>
  <si>
    <t>Aptitude à mobiliser les savoirs associés
dont S1.1.3 lié à la conduite d'une prestation UV</t>
  </si>
  <si>
    <t>C11.1 Mettre en œuvre des protocoles de techniques de soins esthétqiues du visage correspondant aux attentes de la situation professionnelle</t>
  </si>
  <si>
    <t>Enchainement logique des étapes</t>
  </si>
  <si>
    <t>C11.2 Mettre en œuvre des protocoles de techniques de soins esthétqiues des mains et des pieds</t>
  </si>
  <si>
    <t>C12.1 Mettre en œuvre des protocoles de techniques de maquillage du visage</t>
  </si>
  <si>
    <t>Réaliser un maquillage du visage</t>
  </si>
  <si>
    <r>
      <rPr>
        <sz val="11"/>
        <color theme="1"/>
        <rFont val="Arial"/>
        <family val="2"/>
      </rPr>
      <t>Epreuve  EP2</t>
    </r>
    <r>
      <rPr>
        <b/>
        <sz val="11"/>
        <color theme="1"/>
        <rFont val="Arial"/>
        <family val="2"/>
      </rPr>
      <t xml:space="preserve"> Techniques esthétiques liées aux phanères   
Pôle 2  </t>
    </r>
    <r>
      <rPr>
        <b/>
        <sz val="11"/>
        <color rgb="FFFF0000"/>
        <rFont val="Arial"/>
        <family val="2"/>
      </rPr>
      <t>Centre de Formation</t>
    </r>
  </si>
  <si>
    <t>Coefficient : 4</t>
  </si>
  <si>
    <t xml:space="preserve">Indicateurs d'évaluation communs aux compétences     C21.1    C21.3    C22.1    C22.2  </t>
  </si>
  <si>
    <t>C21.1 Mettre en œuvre des protocoles de techniques d'épilation</t>
  </si>
  <si>
    <t>Réaliser des épilations des sourcils</t>
  </si>
  <si>
    <t>Réaliser des épilations du corps</t>
  </si>
  <si>
    <t>Réaliser un soin esthétique des ongles :
- des techniques manuelles
- des produits cosmétiques</t>
  </si>
  <si>
    <t xml:space="preserve">Réaliser un maquillage des ongles avec un vernis classique
</t>
  </si>
  <si>
    <t xml:space="preserve">Réaliser un maquillage des ongles avec un vernis semi-permanent
</t>
  </si>
  <si>
    <r>
      <rPr>
        <sz val="11"/>
        <color theme="1"/>
        <rFont val="Arial"/>
        <family val="2"/>
      </rPr>
      <t>Epreuve  EP3</t>
    </r>
    <r>
      <rPr>
        <b/>
        <sz val="11"/>
        <color theme="1"/>
        <rFont val="Arial"/>
        <family val="2"/>
      </rPr>
      <t xml:space="preserve"> Conduite d'un institut
Pôle 3  </t>
    </r>
    <r>
      <rPr>
        <b/>
        <sz val="11"/>
        <color rgb="FFFF0000"/>
        <rFont val="Arial"/>
        <family val="2"/>
      </rPr>
      <t>Centre de Formation</t>
    </r>
  </si>
  <si>
    <t>Situation 1</t>
  </si>
  <si>
    <t>Situation 2</t>
  </si>
  <si>
    <r>
      <rPr>
        <b/>
        <sz val="11"/>
        <color theme="1"/>
        <rFont val="Century Gothic"/>
        <family val="2"/>
        <scheme val="minor"/>
      </rPr>
      <t>Caractéristiques du modèle :</t>
    </r>
    <r>
      <rPr>
        <sz val="11"/>
        <color theme="1"/>
        <rFont val="Century Gothic"/>
        <family val="2"/>
        <scheme val="minor"/>
      </rPr>
      <t xml:space="preserve"> 
Modèle féminin
Visage maquillé : fond de teint, fards à paupières, cosmétiques à cils, rouge à lèvres foncé.
Sourcils épilés.
Ongles des mains ou des pieds non maquillés.
</t>
    </r>
    <r>
      <rPr>
        <sz val="11"/>
        <color theme="1"/>
        <rFont val="Century Gothic"/>
        <family val="2"/>
        <scheme val="minor"/>
      </rPr>
      <t>Pas de faux-cils, d'extension de cils ou de maquillage permanent.
Pas de piercing sur le visage</t>
    </r>
  </si>
  <si>
    <r>
      <rPr>
        <b/>
        <sz val="11"/>
        <color theme="1"/>
        <rFont val="Century Gothic"/>
        <family val="2"/>
        <scheme val="minor"/>
      </rPr>
      <t xml:space="preserve">Caractéristiques du modèle : </t>
    </r>
    <r>
      <rPr>
        <sz val="11"/>
        <color theme="1"/>
        <rFont val="Century Gothic"/>
        <family val="2"/>
        <scheme val="minor"/>
      </rPr>
      <t xml:space="preserve">
Modèle féminin
Visage non maquillé - Sourcils non épilés
Modèle non épilée sur les zones à traiter 
Pas de prothèse ongulaire - Ongles maquillés - Ongles non manucurés</t>
    </r>
  </si>
  <si>
    <t>Total / 14</t>
  </si>
  <si>
    <t>Entrer la note obtenue à l'écrit  ( /30)</t>
  </si>
  <si>
    <t>Note /30</t>
  </si>
  <si>
    <t>Note /6</t>
  </si>
  <si>
    <t>Aptitude à mobiliser les savoirs associés</t>
  </si>
  <si>
    <t>Entrer la note obtenue à l'écrit  ( /20)</t>
  </si>
  <si>
    <t>TOTAL / 20</t>
  </si>
  <si>
    <t>Note /80</t>
  </si>
  <si>
    <t>Note /60</t>
  </si>
  <si>
    <t>Académie de ….</t>
  </si>
  <si>
    <t>Le candidat n’a pas de proposition ; le jury relance mais est frustré d’information ; pas de connaissance d’un planning.</t>
  </si>
  <si>
    <t>Le candidat subit la simulation de vente y compris pour le planning ; le jury déclenche la compétence à explorer ou la réponse n’est pas adaptée.</t>
  </si>
  <si>
    <t>Le candidat met en œuvre des techniques de vente, il déclenche par lui-même des automatismes.</t>
  </si>
  <si>
    <t>Le candidat a une aisance naturelle dans chacun des items ; il s’est approprié l’acte de vente.</t>
  </si>
  <si>
    <t xml:space="preserve">Le candidat présente un dossier incomplet ; la présentation est succincte, elle demande le soutien du jury ; les réponses sont incomplètes et/ou erronées, peu d’argumentation.  </t>
  </si>
  <si>
    <t>Le candidat a réalisé son dossier, les notions présentes dans le dossier sont acquises mais il ne les maîtrise pas suffisamment pour étayer son argumentation.</t>
  </si>
  <si>
    <t>- Identification de sa fonction dans l'entreprise et dans l'équipe
- Aménagements et organisation adaptés des espaces de travail
- Présentation de produits sur un stand, vitrine ou linéaire de façon harmonieuse, attractive, conforme à l'image de la marque ou du thème
- Présentation argumentée de la valorisation du support publicitaire
- Respect des consignes pour répondre à l'objectif fixé de l'action d'animation pour la propotion d'un produit ou d'une prestation</t>
  </si>
  <si>
    <t xml:space="preserve">- Présentation claire, soignée
- Expression correcte, langage adapté
</t>
  </si>
  <si>
    <t>- Enchainement logique des étapes
- Maitrise des techniques
- Résultat net et esthétique</t>
  </si>
  <si>
    <t>- Enchainement logique des étapes
- Maitrise des techniques adaptées à la demande:
     . manuelles
     . utilisant des produits cosmétiques
- Résultat net</t>
  </si>
  <si>
    <t>- Respect du protocole
- Maitrise de la technique
- Mise en valeur des ongles
- Résultat net</t>
  </si>
  <si>
    <t>- Maitrise de la technique
- Mise en valeur des ongles
- Résultat net</t>
  </si>
  <si>
    <t>Total / 80</t>
  </si>
  <si>
    <t>Maitrise des techniques esthétiques</t>
  </si>
  <si>
    <t xml:space="preserve">La note est générée automatiquement </t>
  </si>
  <si>
    <t>Réaliser un soin esthétique du visage, cou, décolleté en utilisant:
     - des techniques manuelles,
     - des produits cosmétiques,
     - des appareils</t>
  </si>
  <si>
    <t xml:space="preserve">- Organisation, installation rationnelle et complète du poste de travail,
- Durée de réalisation optimisée,
- Respect de : 
     . la règlementation en vigueur
     . l'anatomie et la physiologie
     . le confort du client
     . les règles d'hygiène, de sécurité et d'ergonomie
     . une démarche éco-citoyenne
</t>
  </si>
  <si>
    <t>Maitrise des techniques adaptées à la demande:
     - manuelles
     - utilisant des appareils
     - utilisant des produits cosmétiques</t>
  </si>
  <si>
    <t>- Maquillage adapté à la demande
- Maitrise des techniques
- Mise en valeur du visage
- Résultat net</t>
  </si>
  <si>
    <t>- Enchainement logique des étapes
- Maitrise des techniques adaptées à la demande:
         . manuelles
         . utilisant des produits cosmétiques</t>
  </si>
  <si>
    <t xml:space="preserve">- Organisation, installation fonctionnelle du poste de travail
- Durée de réalisation optimisée,
- Respect de : 
     . la règlementation en vigueur
     . l'anatomie et la physiologie
     . le confort du client
     . les règles d'hygiène, de sécurité et d'ergonomie
     . une démarche éco-citoyenne
</t>
  </si>
  <si>
    <t>- Adopter une attitude professionnelle
- Créer les conditions d'accueil
- Conduire un dialogue
- Identifier les attentes, les besoins et les motivations de la cliente
- Reformuler les besoins
- Sélectionner les produits ou les services adaptés aux attentes
- Argumenter la sélection
- Répondre à une objection
- Proposer une vente additionnelle
- Conclure la vente
- Renseigner un planning de rendez-vous
- Optimiser un planning de rendez-vous</t>
  </si>
  <si>
    <r>
      <t xml:space="preserve">Caractéristiques du modèle : </t>
    </r>
    <r>
      <rPr>
        <sz val="10"/>
        <rFont val="Arial"/>
        <family val="2"/>
      </rPr>
      <t>Modèle féminin.
- Visage non maquillé.
- Sourcils non épilés, sans maquillage permanent.
- Jambes complètes, avant-bras, aisselles, maillot non épilés (longueur minimum 2 mm).
- Ongles des mains et des pieds  maquillés avec du vernis classique foncé non manucurés (pas de vernis semi-permanent), non rongés.
- Sans prothèse ongulaire (capsules, gels, résines).
- Sans piercing pour des raisons d'hygiène et de sécurité liées à l'utilisation des appareils électriques.</t>
    </r>
  </si>
  <si>
    <r>
      <t xml:space="preserve">Caractéristiques du modèle : </t>
    </r>
    <r>
      <rPr>
        <sz val="10"/>
        <rFont val="Arial"/>
        <family val="2"/>
      </rPr>
      <t>Modèle féminin.</t>
    </r>
    <r>
      <rPr>
        <b/>
        <sz val="10"/>
        <rFont val="Arial"/>
        <family val="2"/>
      </rPr>
      <t xml:space="preserve">
- </t>
    </r>
    <r>
      <rPr>
        <sz val="10"/>
        <rFont val="Arial"/>
        <family val="2"/>
      </rPr>
      <t>Visage maquillé: fond de teint, fards à paupières, cosmétiques à cils, rouge à lèvres foncé.
- Sourcisl épilés.
- Ongles des mains et des pieds non maquillés.
- Sans faux-cils ou extension de cils, sans maquillage permanent.
- Sans piercing pour des raisons d'hygiène et de sécurité liées à l'utilisation des appareils électriques.</t>
    </r>
  </si>
  <si>
    <t>L'évaluation de l'apprenant s'effectue en deux temps :
- Première situation : les compétences C31, C32 et C34 sont évaluées dans le cadre d'une simulation de vente.
- Deuxième situation : les compétences C33 et C35 sont évaluées à partir d'un dossier rédigé et présenté par l'apprenant. Cette présentation est suivie d'un entretien.</t>
  </si>
  <si>
    <t>L'épreuve permet d'évaluer :
- la maîtrise des techniques esthétiques de soins du visage, des mains et des pieds ;
- la maîtrise des techniques de maquillage du visage ;
- l'aptitude à organiser son poste de travail ;
- l'aptitude à mobiliser des savoirs associés au pôle 1 dont obligatoirement les savoirs S113 liés à la conduite d'une prestation UV ;
- l'aptitude à respecter les règles d'hygiène, de sécurité, d'ergonomie et à adopter une démarche éco-citoyenne.</t>
  </si>
  <si>
    <t>C21 - Mettre en œuvre des protocoles de techniques esthétiques liées aux phanères.</t>
  </si>
  <si>
    <t>C22 - Mettre en œuvre des protocoles de techniques de maquillage des ongles.</t>
  </si>
  <si>
    <t>L'épreuve permet d'évaluer :
- la maîtrise des techniques esthétiques liées aux phanères ;
- l'aptitude à organiser son poste de travail ;
- l'aptitude à mobiliser des savoirs associés au pôle 2 ;
- l'aptitude à respecter les règles d'hygiène, de sécurité, d'ergonomie et à adopter une démarche éco citoyenne.</t>
  </si>
  <si>
    <t>C31 - Accueillir et prendre en charge la clientèle</t>
  </si>
  <si>
    <t>C32 - Conseiller et vendre des produits cosmétiques et des prestations esthétiques</t>
  </si>
  <si>
    <t>C33 - Mettre en valeur et promouvoir des produits et des prestations</t>
  </si>
  <si>
    <t>C34 - Organiser un planning de rendez-vous</t>
  </si>
  <si>
    <t>C35 - Participer à la vie d'un institut de beauté et de bien-être</t>
  </si>
  <si>
    <t>L'épreuve permet d'évaluer :
- l'aptitude à accueillir, prendre en charge la clientèle, conseiller et vendre, mettre en valeur et promouvoir des produist cosmétiques et des prestations esthétiques ;
- l'aptitude à organiser un planning de rendez-vous et à participer à la vie d'un institut ;
- l'aptitude à mobiliser des savoirs associés du pôle 3.</t>
  </si>
  <si>
    <r>
      <t xml:space="preserve">Temps de préparation : </t>
    </r>
    <r>
      <rPr>
        <b/>
        <sz val="10"/>
        <color theme="1"/>
        <rFont val="Arial"/>
        <family val="2"/>
      </rPr>
      <t>5 min</t>
    </r>
    <r>
      <rPr>
        <sz val="10"/>
        <color theme="1"/>
        <rFont val="Arial"/>
        <family val="2"/>
      </rPr>
      <t xml:space="preserve">
Temps du sketch : </t>
    </r>
    <r>
      <rPr>
        <b/>
        <sz val="10"/>
        <color theme="1"/>
        <rFont val="Arial"/>
        <family val="2"/>
      </rPr>
      <t>10 min</t>
    </r>
    <r>
      <rPr>
        <sz val="10"/>
        <color theme="1"/>
        <rFont val="Arial"/>
        <family val="2"/>
      </rPr>
      <t xml:space="preserve">
</t>
    </r>
    <r>
      <rPr>
        <b/>
        <sz val="10"/>
        <color theme="1"/>
        <rFont val="Arial"/>
        <family val="2"/>
      </rPr>
      <t>50 points</t>
    </r>
  </si>
  <si>
    <r>
      <t xml:space="preserve">Temps de présentation du dossier : </t>
    </r>
    <r>
      <rPr>
        <b/>
        <sz val="10"/>
        <color theme="1"/>
        <rFont val="Arial"/>
        <family val="2"/>
      </rPr>
      <t>10 min max</t>
    </r>
    <r>
      <rPr>
        <sz val="10"/>
        <color theme="1"/>
        <rFont val="Arial"/>
        <family val="2"/>
      </rPr>
      <t xml:space="preserve">
Temps de l'entretien : </t>
    </r>
    <r>
      <rPr>
        <b/>
        <sz val="10"/>
        <color theme="1"/>
        <rFont val="Arial"/>
        <family val="2"/>
      </rPr>
      <t>15 min max</t>
    </r>
    <r>
      <rPr>
        <sz val="10"/>
        <color theme="1"/>
        <rFont val="Arial"/>
        <family val="2"/>
      </rPr>
      <t xml:space="preserve">
</t>
    </r>
    <r>
      <rPr>
        <b/>
        <sz val="10"/>
        <color theme="1"/>
        <rFont val="Arial"/>
        <family val="2"/>
      </rPr>
      <t>45 points + 5 points</t>
    </r>
    <r>
      <rPr>
        <sz val="10"/>
        <color theme="1"/>
        <rFont val="Arial"/>
        <family val="2"/>
      </rPr>
      <t xml:space="preserve"> pour la présentation et l'expression</t>
    </r>
  </si>
  <si>
    <r>
      <t>Un enseignant d'</t>
    </r>
    <r>
      <rPr>
        <u/>
        <sz val="10"/>
        <color theme="1"/>
        <rFont val="Arial"/>
        <family val="2"/>
      </rPr>
      <t xml:space="preserve">esthétique cosmétique ou de vente </t>
    </r>
    <r>
      <rPr>
        <sz val="10"/>
        <color theme="1"/>
        <rFont val="Arial"/>
        <family val="2"/>
      </rPr>
      <t>ET un professionnel dans la mesure du possible (en cas d'absence du professionnel, ce dernier sera remplacé par un enseignants d'esthétqiue cosmétique).</t>
    </r>
  </si>
  <si>
    <r>
      <t xml:space="preserve">Situation 1
</t>
    </r>
    <r>
      <rPr>
        <sz val="10"/>
        <rFont val="Arial"/>
        <family val="2"/>
      </rPr>
      <t xml:space="preserve">Une </t>
    </r>
    <r>
      <rPr>
        <u/>
        <sz val="10"/>
        <rFont val="Arial"/>
        <family val="2"/>
      </rPr>
      <t>simulation de vente</t>
    </r>
    <r>
      <rPr>
        <sz val="10"/>
        <rFont val="Arial"/>
        <family val="2"/>
      </rPr>
      <t xml:space="preserve"> d'un produit cosmétique ou d'une prestation esthétique dans un espace de vente contextualisé, au cours de laquelle une prise de rendez-vous sera effectuée.</t>
    </r>
  </si>
  <si>
    <r>
      <t xml:space="preserve">Situation 2
</t>
    </r>
    <r>
      <rPr>
        <sz val="10"/>
        <rFont val="Arial"/>
        <family val="2"/>
      </rPr>
      <t xml:space="preserve">La présentation du </t>
    </r>
    <r>
      <rPr>
        <u/>
        <sz val="10"/>
        <rFont val="Arial"/>
        <family val="2"/>
      </rPr>
      <t>dossier élaboré par l'apprenant suivi d'un entretien</t>
    </r>
    <r>
      <rPr>
        <sz val="10"/>
        <rFont val="Arial"/>
        <family val="2"/>
      </rPr>
      <t>. Le dossier correspond aux activités professionnelles réalisées en entreprise et liées aux compétences C33 et C35.</t>
    </r>
  </si>
  <si>
    <r>
      <rPr>
        <b/>
        <sz val="10"/>
        <color theme="1"/>
        <rFont val="Arial"/>
        <family val="2"/>
      </rPr>
      <t>30 min</t>
    </r>
    <r>
      <rPr>
        <sz val="10"/>
        <color theme="1"/>
        <rFont val="Arial"/>
        <family val="2"/>
      </rPr>
      <t xml:space="preserve"> - </t>
    </r>
    <r>
      <rPr>
        <b/>
        <sz val="10"/>
        <color theme="1"/>
        <rFont val="Arial"/>
        <family val="2"/>
      </rPr>
      <t>20 points</t>
    </r>
  </si>
  <si>
    <r>
      <t xml:space="preserve">L'apprenant prend connaissance de la </t>
    </r>
    <r>
      <rPr>
        <u/>
        <sz val="10"/>
        <color theme="1"/>
        <rFont val="Arial"/>
        <family val="2"/>
      </rPr>
      <t>situation professionnelle</t>
    </r>
    <r>
      <rPr>
        <sz val="10"/>
        <color theme="1"/>
        <rFont val="Arial"/>
        <family val="2"/>
      </rPr>
      <t xml:space="preserve"> et répond au questionnement en mobilisant les savoirs associés.</t>
    </r>
  </si>
  <si>
    <r>
      <t xml:space="preserve">L'apprenant prend connaissance de la </t>
    </r>
    <r>
      <rPr>
        <u/>
        <sz val="10"/>
        <color theme="1"/>
        <rFont val="Arial"/>
        <family val="2"/>
      </rPr>
      <t>situation professionnelle</t>
    </r>
    <r>
      <rPr>
        <sz val="10"/>
        <color theme="1"/>
        <rFont val="Arial"/>
        <family val="2"/>
      </rPr>
      <t xml:space="preserve"> et détermine le type de peau de la cliente. Il répond au questionnement en mobilisant les savoirs associés.</t>
    </r>
  </si>
  <si>
    <r>
      <rPr>
        <b/>
        <sz val="10"/>
        <color theme="1"/>
        <rFont val="Arial"/>
        <family val="2"/>
      </rPr>
      <t>45 min</t>
    </r>
    <r>
      <rPr>
        <sz val="10"/>
        <color theme="1"/>
        <rFont val="Arial"/>
        <family val="2"/>
      </rPr>
      <t xml:space="preserve"> - </t>
    </r>
    <r>
      <rPr>
        <b/>
        <sz val="10"/>
        <color theme="1"/>
        <rFont val="Arial"/>
        <family val="2"/>
      </rPr>
      <t>30 points</t>
    </r>
  </si>
  <si>
    <r>
      <t xml:space="preserve">                             </t>
    </r>
    <r>
      <rPr>
        <b/>
        <sz val="10"/>
        <color theme="1"/>
        <rFont val="Arial"/>
        <family val="2"/>
      </rPr>
      <t>2 h</t>
    </r>
    <r>
      <rPr>
        <sz val="10"/>
        <color theme="1"/>
        <rFont val="Arial"/>
        <family val="2"/>
      </rPr>
      <t xml:space="preserve"> - </t>
    </r>
    <r>
      <rPr>
        <b/>
        <sz val="10"/>
        <color theme="1"/>
        <rFont val="Arial"/>
        <family val="2"/>
      </rPr>
      <t>60 points</t>
    </r>
    <r>
      <rPr>
        <sz val="10"/>
        <color theme="1"/>
        <rFont val="Arial"/>
        <family val="2"/>
      </rPr>
      <t xml:space="preserve">
- des techniques </t>
    </r>
    <r>
      <rPr>
        <u/>
        <sz val="10"/>
        <color theme="1"/>
        <rFont val="Arial"/>
        <family val="2"/>
      </rPr>
      <t>d'épilation des sourcils</t>
    </r>
    <r>
      <rPr>
        <sz val="10"/>
        <color theme="1"/>
        <rFont val="Arial"/>
        <family val="2"/>
      </rPr>
      <t xml:space="preserve"> : </t>
    </r>
    <r>
      <rPr>
        <b/>
        <sz val="10"/>
        <color theme="1"/>
        <rFont val="Arial"/>
        <family val="2"/>
      </rPr>
      <t>10 pts</t>
    </r>
    <r>
      <rPr>
        <sz val="10"/>
        <color theme="1"/>
        <rFont val="Arial"/>
        <family val="2"/>
      </rPr>
      <t xml:space="preserve">
- des techniques </t>
    </r>
    <r>
      <rPr>
        <u/>
        <sz val="10"/>
        <color theme="1"/>
        <rFont val="Arial"/>
        <family val="2"/>
      </rPr>
      <t>d'épilation de deux zones sur le corps</t>
    </r>
    <r>
      <rPr>
        <sz val="10"/>
        <color theme="1"/>
        <rFont val="Arial"/>
        <family val="2"/>
      </rPr>
      <t xml:space="preserve"> (aisselles, demi-jambes, cuisses, avant-bras, maillot) : </t>
    </r>
    <r>
      <rPr>
        <b/>
        <sz val="10"/>
        <color theme="1"/>
        <rFont val="Arial"/>
        <family val="2"/>
      </rPr>
      <t>30 pts</t>
    </r>
    <r>
      <rPr>
        <sz val="10"/>
        <color theme="1"/>
        <rFont val="Arial"/>
        <family val="2"/>
      </rPr>
      <t xml:space="preserve">
- des techniques sur </t>
    </r>
    <r>
      <rPr>
        <u/>
        <sz val="10"/>
        <color theme="1"/>
        <rFont val="Arial"/>
        <family val="2"/>
      </rPr>
      <t>les ongles</t>
    </r>
    <r>
      <rPr>
        <sz val="10"/>
        <color theme="1"/>
        <rFont val="Arial"/>
        <family val="2"/>
      </rPr>
      <t xml:space="preserve"> : </t>
    </r>
    <r>
      <rPr>
        <b/>
        <sz val="10"/>
        <color theme="1"/>
        <rFont val="Arial"/>
        <family val="2"/>
      </rPr>
      <t>soit</t>
    </r>
    <r>
      <rPr>
        <sz val="10"/>
        <color theme="1"/>
        <rFont val="Arial"/>
        <family val="2"/>
      </rPr>
      <t xml:space="preserve"> un soin esthétique des ongles des mains ou des pieds ET un maquillage des ongles avec un vernis classique laqué ou french, </t>
    </r>
    <r>
      <rPr>
        <b/>
        <sz val="10"/>
        <color theme="1"/>
        <rFont val="Arial"/>
        <family val="2"/>
      </rPr>
      <t>soit</t>
    </r>
    <r>
      <rPr>
        <sz val="10"/>
        <color theme="1"/>
        <rFont val="Arial"/>
        <family val="2"/>
      </rPr>
      <t xml:space="preserve"> un maquillage des ongles avec un vernis semi-permanent : </t>
    </r>
    <r>
      <rPr>
        <b/>
        <sz val="10"/>
        <color theme="1"/>
        <rFont val="Arial"/>
        <family val="2"/>
      </rPr>
      <t>20 pts</t>
    </r>
  </si>
  <si>
    <r>
      <t xml:space="preserve">Une </t>
    </r>
    <r>
      <rPr>
        <sz val="11"/>
        <color rgb="FF000000"/>
        <rFont val="Arial"/>
        <family val="2"/>
      </rPr>
      <t>situation</t>
    </r>
    <r>
      <rPr>
        <sz val="11"/>
        <color theme="1"/>
        <rFont val="Arial"/>
        <family val="2"/>
      </rPr>
      <t xml:space="preserve"> d’évaluation est une situation qui permet </t>
    </r>
    <r>
      <rPr>
        <u/>
        <sz val="11"/>
        <color theme="1"/>
        <rFont val="Arial"/>
        <family val="2"/>
      </rPr>
      <t>la réalisation d’une activité</t>
    </r>
    <r>
      <rPr>
        <sz val="11"/>
        <color theme="1"/>
        <rFont val="Arial"/>
        <family val="2"/>
      </rPr>
      <t xml:space="preserve"> dans un contexte donné.</t>
    </r>
  </si>
  <si>
    <r>
      <t>-</t>
    </r>
    <r>
      <rPr>
        <sz val="7"/>
        <color theme="1"/>
        <rFont val="Times New Roman"/>
        <family val="1"/>
      </rPr>
      <t xml:space="preserve">   </t>
    </r>
    <r>
      <rPr>
        <sz val="11"/>
        <color theme="1"/>
        <rFont val="Arial"/>
        <family val="2"/>
      </rPr>
      <t>la définition de l’activité à réaliser (commande de travaux choisis parmi les activités auxquelles le candidat a déjà été formé) et en conformité avec la définition de l’épreuve d’examen ;</t>
    </r>
  </si>
  <si>
    <r>
      <t>-</t>
    </r>
    <r>
      <rPr>
        <sz val="7"/>
        <color theme="1"/>
        <rFont val="Times New Roman"/>
        <family val="1"/>
      </rPr>
      <t xml:space="preserve">   </t>
    </r>
    <r>
      <rPr>
        <sz val="11"/>
        <color theme="1"/>
        <rFont val="Arial"/>
        <family val="2"/>
      </rPr>
      <t>les conditions de réalisation : temps imparti, documents, matériels et produits mis à disposition</t>
    </r>
  </si>
  <si>
    <t>-  les critères d’évaluation.</t>
  </si>
  <si>
    <r>
      <t>L’apprenant est informé à l’avance de la date du CCF ainsi que des conséquences d’une éventuelle 
absence par : inscription dans le carnet de correspondance, inscription dans le cahier de textes de la classe...</t>
    </r>
    <r>
      <rPr>
        <u/>
        <sz val="11"/>
        <color theme="1"/>
        <rFont val="Arial"/>
        <family val="2"/>
      </rPr>
      <t xml:space="preserve"> Il n’y a pas d’obligation à envoyer des convocations individuelles à domicile</t>
    </r>
    <r>
      <rPr>
        <sz val="11"/>
        <color theme="1"/>
        <rFont val="Arial"/>
        <family val="2"/>
      </rPr>
      <t xml:space="preserve"> mais ce peut être un choix de l’établissement.</t>
    </r>
  </si>
  <si>
    <r>
      <t>- Si l’absence n’est pas justifiée, l’élève est porté « </t>
    </r>
    <r>
      <rPr>
        <i/>
        <sz val="11"/>
        <color theme="1"/>
        <rFont val="Arial"/>
        <family val="2"/>
      </rPr>
      <t>Absent</t>
    </r>
    <r>
      <rPr>
        <sz val="11"/>
        <color theme="1"/>
        <rFont val="Arial"/>
        <family val="2"/>
      </rPr>
      <t> ».</t>
    </r>
  </si>
  <si>
    <r>
      <t>Ü</t>
    </r>
    <r>
      <rPr>
        <sz val="11"/>
        <color theme="1"/>
        <rFont val="Arial"/>
        <family val="2"/>
      </rPr>
      <t xml:space="preserve"> L'enseignant remet à l’apprenant le dossier technique (description d’une situation, documents techniques et annexes…).</t>
    </r>
  </si>
  <si>
    <r>
      <t>Ü</t>
    </r>
    <r>
      <rPr>
        <sz val="11"/>
        <color theme="1"/>
        <rFont val="Arial"/>
        <family val="2"/>
      </rPr>
      <t xml:space="preserve"> L’apprenant réalise l’activité demandée (écrite ou pratique).</t>
    </r>
  </si>
  <si>
    <r>
      <t>Remarque</t>
    </r>
    <r>
      <rPr>
        <sz val="11"/>
        <color theme="1"/>
        <rFont val="Arial"/>
        <family val="2"/>
      </rPr>
      <t xml:space="preserve"> :</t>
    </r>
  </si>
  <si>
    <t>Session 202..</t>
  </si>
  <si>
    <t>CAP Esthétique Cosmétique Parfumerie</t>
  </si>
  <si>
    <t>DOSSIER
Contrôle en Cours de Formation</t>
  </si>
  <si>
    <r>
      <rPr>
        <b/>
        <sz val="11"/>
        <color theme="1"/>
        <rFont val="Arial"/>
        <family val="2"/>
      </rPr>
      <t>Indicateurs d'évaluation communs aux compétences     C11.1    C11.2    C11.3    C12.1</t>
    </r>
    <r>
      <rPr>
        <b/>
        <i/>
        <sz val="11"/>
        <color theme="1"/>
        <rFont val="Arial"/>
        <family val="2"/>
      </rPr>
      <t xml:space="preserve">  </t>
    </r>
  </si>
  <si>
    <t>ATTENTES</t>
  </si>
  <si>
    <t>Note /14</t>
  </si>
  <si>
    <r>
      <t xml:space="preserve">                                                                                                                                                                 </t>
    </r>
    <r>
      <rPr>
        <b/>
        <sz val="16"/>
        <color rgb="FFFF0000"/>
        <rFont val="Arial"/>
        <family val="2"/>
      </rPr>
      <t xml:space="preserve">   OU</t>
    </r>
  </si>
  <si>
    <r>
      <t>C21.3 Mettre en œuvre des protocoles de techniques de soins esthétqiues des ongles
C22.1     C22.2 Mettre en œuvre des protocoles de maquillage des ongles</t>
    </r>
    <r>
      <rPr>
        <sz val="11"/>
        <color rgb="FFFF0000"/>
        <rFont val="Arial"/>
        <family val="2"/>
      </rPr>
      <t xml:space="preserve"> </t>
    </r>
    <r>
      <rPr>
        <b/>
        <sz val="11"/>
        <color rgb="FFFF0000"/>
        <rFont val="Arial"/>
        <family val="2"/>
      </rPr>
      <t>(ne pas remplir 3 cases)</t>
    </r>
  </si>
  <si>
    <r>
      <rPr>
        <b/>
        <u/>
        <sz val="11"/>
        <color theme="1"/>
        <rFont val="Arial"/>
        <family val="2"/>
      </rPr>
      <t>Situation</t>
    </r>
    <r>
      <rPr>
        <u/>
        <sz val="11"/>
        <color theme="1"/>
        <rFont val="Arial"/>
        <family val="2"/>
      </rPr>
      <t xml:space="preserve"> </t>
    </r>
    <r>
      <rPr>
        <b/>
        <u/>
        <sz val="11"/>
        <color theme="1"/>
        <rFont val="Arial"/>
        <family val="2"/>
      </rPr>
      <t>1</t>
    </r>
    <r>
      <rPr>
        <sz val="11"/>
        <color theme="1"/>
        <rFont val="Arial"/>
        <family val="2"/>
      </rPr>
      <t xml:space="preserve"> : Préparation 5 min              Sketch : 10 min
</t>
    </r>
    <r>
      <rPr>
        <b/>
        <u/>
        <sz val="11"/>
        <color theme="1"/>
        <rFont val="Arial"/>
        <family val="2"/>
      </rPr>
      <t>Situation</t>
    </r>
    <r>
      <rPr>
        <u/>
        <sz val="11"/>
        <color theme="1"/>
        <rFont val="Arial"/>
        <family val="2"/>
      </rPr>
      <t xml:space="preserve"> </t>
    </r>
    <r>
      <rPr>
        <b/>
        <u/>
        <sz val="11"/>
        <color theme="1"/>
        <rFont val="Arial"/>
        <family val="2"/>
      </rPr>
      <t>2</t>
    </r>
    <r>
      <rPr>
        <sz val="11"/>
        <color theme="1"/>
        <rFont val="Arial"/>
        <family val="2"/>
      </rPr>
      <t xml:space="preserve"> : Présentation du dossier 10 min max      Entretien 15 min max</t>
    </r>
  </si>
  <si>
    <t>note générée automatiquement</t>
  </si>
  <si>
    <r>
      <t xml:space="preserve">Appréciations
</t>
    </r>
    <r>
      <rPr>
        <sz val="11"/>
        <color theme="1"/>
        <rFont val="Century Gothic"/>
        <family val="2"/>
        <scheme val="minor"/>
      </rPr>
      <t xml:space="preserve">NE! : </t>
    </r>
    <r>
      <rPr>
        <sz val="9"/>
        <color theme="1"/>
        <rFont val="Century Gothic"/>
        <family val="2"/>
        <scheme val="minor"/>
      </rPr>
      <t>Les compétences "non évaluées" seront obligatoirement justifiées dans ce cadre.</t>
    </r>
    <r>
      <rPr>
        <b/>
        <sz val="9"/>
        <color theme="1"/>
        <rFont val="Century Gothic"/>
        <family val="2"/>
        <scheme val="minor"/>
      </rPr>
      <t xml:space="preserve">
</t>
    </r>
  </si>
  <si>
    <r>
      <rPr>
        <i/>
        <sz val="10"/>
        <color theme="1"/>
        <rFont val="Arial"/>
        <family val="2"/>
      </rPr>
      <t>A partir d'une situation professionnelle donnée, il est demandé à l'apprenant de :
- mettre en œuvre des techniques esthétiques ;
- mobiliser les savoirs associés.</t>
    </r>
    <r>
      <rPr>
        <b/>
        <i/>
        <sz val="10"/>
        <color theme="1"/>
        <rFont val="Arial"/>
        <family val="2"/>
      </rPr>
      <t xml:space="preserve">
La situation professionnelle comporte </t>
    </r>
    <r>
      <rPr>
        <b/>
        <i/>
        <u/>
        <sz val="10"/>
        <color theme="1"/>
        <rFont val="Arial"/>
        <family val="2"/>
      </rPr>
      <t>les attentes de la cliente</t>
    </r>
    <r>
      <rPr>
        <b/>
        <i/>
        <sz val="10"/>
        <color theme="1"/>
        <rFont val="Arial"/>
        <family val="2"/>
      </rPr>
      <t xml:space="preserve"> et</t>
    </r>
    <r>
      <rPr>
        <b/>
        <i/>
        <u/>
        <sz val="10"/>
        <color theme="1"/>
        <rFont val="Arial"/>
        <family val="2"/>
      </rPr>
      <t xml:space="preserve"> la fiche diagnostic</t>
    </r>
    <r>
      <rPr>
        <b/>
        <i/>
        <sz val="10"/>
        <color theme="1"/>
        <rFont val="Arial"/>
        <family val="2"/>
      </rPr>
      <t xml:space="preserve"> esthétique présentant </t>
    </r>
    <r>
      <rPr>
        <b/>
        <i/>
        <u/>
        <sz val="10"/>
        <color theme="1"/>
        <rFont val="Arial"/>
        <family val="2"/>
      </rPr>
      <t>les caractériques visuelles et palpatoires</t>
    </r>
    <r>
      <rPr>
        <b/>
        <i/>
        <sz val="10"/>
        <color theme="1"/>
        <rFont val="Arial"/>
        <family val="2"/>
      </rPr>
      <t xml:space="preserve"> de sa peau.</t>
    </r>
  </si>
  <si>
    <r>
      <t xml:space="preserve">A partir d'une situation professionnelle donnée, il est demandé aux apprenants de:
- mettre en œuvre des techniques esthétiques ;
- mobiliser les savoirs associés.
</t>
    </r>
    <r>
      <rPr>
        <b/>
        <i/>
        <sz val="10"/>
        <color theme="1"/>
        <rFont val="Arial"/>
        <family val="2"/>
      </rPr>
      <t xml:space="preserve">La situation professionnelle comporte </t>
    </r>
    <r>
      <rPr>
        <b/>
        <i/>
        <u/>
        <sz val="10"/>
        <color theme="1"/>
        <rFont val="Arial"/>
        <family val="2"/>
      </rPr>
      <t>les attentes de la cliente</t>
    </r>
    <r>
      <rPr>
        <b/>
        <i/>
        <sz val="10"/>
        <color theme="1"/>
        <rFont val="Arial"/>
        <family val="2"/>
      </rPr>
      <t>.</t>
    </r>
  </si>
  <si>
    <r>
      <t xml:space="preserve">EP3  Conduite d'un institut de beauté et de bien-être             </t>
    </r>
    <r>
      <rPr>
        <sz val="12"/>
        <color theme="1"/>
        <rFont val="Arial"/>
        <family val="2"/>
      </rPr>
      <t xml:space="preserve">
Relation avec la clientèle et vie de l'institut              </t>
    </r>
    <r>
      <rPr>
        <sz val="12"/>
        <color rgb="FFFF0000"/>
        <rFont val="Arial"/>
        <family val="2"/>
      </rPr>
      <t>Coefficient : 4</t>
    </r>
  </si>
  <si>
    <r>
      <t xml:space="preserve">EP2 Techniques esthétiques liées aux phanères                            </t>
    </r>
    <r>
      <rPr>
        <b/>
        <sz val="12"/>
        <color rgb="FFFF0000"/>
        <rFont val="Arial"/>
        <family val="2"/>
      </rPr>
      <t xml:space="preserve"> </t>
    </r>
    <r>
      <rPr>
        <sz val="12"/>
        <color rgb="FFFF0000"/>
        <rFont val="Arial"/>
        <family val="2"/>
      </rPr>
      <t>Coefficient : 4</t>
    </r>
  </si>
  <si>
    <r>
      <t xml:space="preserve">EP1 Techniques esthétiques du visage, des mains et des pieds     </t>
    </r>
    <r>
      <rPr>
        <sz val="12"/>
        <color rgb="FFFF0000"/>
        <rFont val="Arial"/>
        <family val="2"/>
      </rPr>
      <t>Coef : 6 dt 1 PSE</t>
    </r>
  </si>
  <si>
    <r>
      <t xml:space="preserve">L’épreuve doit évaluer les </t>
    </r>
    <r>
      <rPr>
        <u/>
        <sz val="10"/>
        <color theme="1"/>
        <rFont val="Arial"/>
        <family val="2"/>
      </rPr>
      <t>compétences</t>
    </r>
    <r>
      <rPr>
        <sz val="10"/>
        <color theme="1"/>
        <rFont val="Arial"/>
        <family val="2"/>
      </rPr>
      <t xml:space="preserve"> professionnelles du pôle 1 et les </t>
    </r>
    <r>
      <rPr>
        <u/>
        <sz val="10"/>
        <color theme="1"/>
        <rFont val="Arial"/>
        <family val="2"/>
      </rPr>
      <t>savoirs associés</t>
    </r>
    <r>
      <rPr>
        <sz val="10"/>
        <color theme="1"/>
        <rFont val="Arial"/>
        <family val="2"/>
      </rPr>
      <t xml:space="preserve"> qui leurs sont rattachés.
C11 - Mettre en œuvre des protocoles de techniques de soins esthétiques.
C12 - Mettre en œuvre des protocoles de techniques de maquillage du visage.</t>
    </r>
  </si>
  <si>
    <t>Diagnostic et choix des techniques adaptées à la demande</t>
  </si>
  <si>
    <r>
      <t xml:space="preserve">                          </t>
    </r>
    <r>
      <rPr>
        <b/>
        <sz val="10"/>
        <color theme="1"/>
        <rFont val="Arial"/>
        <family val="2"/>
      </rPr>
      <t>2 h</t>
    </r>
    <r>
      <rPr>
        <sz val="10"/>
        <color theme="1"/>
        <rFont val="Arial"/>
        <family val="2"/>
      </rPr>
      <t xml:space="preserve"> - </t>
    </r>
    <r>
      <rPr>
        <b/>
        <sz val="10"/>
        <color theme="1"/>
        <rFont val="Arial"/>
        <family val="2"/>
      </rPr>
      <t>70 points</t>
    </r>
    <r>
      <rPr>
        <sz val="10"/>
        <color theme="1"/>
        <rFont val="Arial"/>
        <family val="2"/>
      </rPr>
      <t xml:space="preserve">
- les techniques de soins esthétiques du visage au regard du diagnostic posé : </t>
    </r>
    <r>
      <rPr>
        <b/>
        <sz val="10"/>
        <color theme="1"/>
        <rFont val="Arial"/>
        <family val="2"/>
      </rPr>
      <t>45 pts</t>
    </r>
    <r>
      <rPr>
        <sz val="10"/>
        <color theme="1"/>
        <rFont val="Arial"/>
        <family val="2"/>
      </rPr>
      <t xml:space="preserve">
- les techniques de soins des mains </t>
    </r>
    <r>
      <rPr>
        <b/>
        <sz val="10"/>
        <color rgb="FFFF0000"/>
        <rFont val="Arial"/>
        <family val="2"/>
      </rPr>
      <t xml:space="preserve">ou </t>
    </r>
    <r>
      <rPr>
        <sz val="10"/>
        <color theme="1"/>
        <rFont val="Arial"/>
        <family val="2"/>
      </rPr>
      <t xml:space="preserve">des pieds: </t>
    </r>
    <r>
      <rPr>
        <b/>
        <sz val="10"/>
        <color theme="1"/>
        <rFont val="Arial"/>
        <family val="2"/>
      </rPr>
      <t>10 pts</t>
    </r>
    <r>
      <rPr>
        <sz val="10"/>
        <color theme="1"/>
        <rFont val="Arial"/>
        <family val="2"/>
      </rPr>
      <t xml:space="preserve">
- les techniques de maquillage : </t>
    </r>
    <r>
      <rPr>
        <b/>
        <sz val="10"/>
        <color theme="1"/>
        <rFont val="Arial"/>
        <family val="2"/>
      </rPr>
      <t>15 pts</t>
    </r>
  </si>
  <si>
    <r>
      <t xml:space="preserve">Le dossier est constitué :
- d'une partie de </t>
    </r>
    <r>
      <rPr>
        <u/>
        <sz val="10"/>
        <color theme="1"/>
        <rFont val="Arial"/>
        <family val="2"/>
      </rPr>
      <t>2 pages max</t>
    </r>
    <r>
      <rPr>
        <sz val="10"/>
        <color theme="1"/>
        <rFont val="Arial"/>
        <family val="2"/>
      </rPr>
      <t xml:space="preserve"> : présentation d'une ou des entreprises support des PFMP (identité, statut et description de l'environnement, typologie de la clientèle, aménagement des locaux, organigramme, présentation des prestations esthétiques) ;
- d'une partie de </t>
    </r>
    <r>
      <rPr>
        <u/>
        <sz val="10"/>
        <color theme="1"/>
        <rFont val="Arial"/>
        <family val="2"/>
      </rPr>
      <t>3 pages max</t>
    </r>
    <r>
      <rPr>
        <sz val="10"/>
        <color theme="1"/>
        <rFont val="Arial"/>
        <family val="2"/>
      </rPr>
      <t xml:space="preserve"> : mise en valeur des produits cosmétiques et/ou des prestations esthétiques : description de techniques de marchandisage utilisées dans l'entreprise (vitrine, présentoirs, PLV, aménagement de l'espace vente).</t>
    </r>
  </si>
  <si>
    <r>
      <t xml:space="preserve">Réaliser un soin esthétique des mains </t>
    </r>
    <r>
      <rPr>
        <b/>
        <sz val="10"/>
        <color rgb="FFFF0000"/>
        <rFont val="Arial"/>
        <family val="2"/>
      </rPr>
      <t>ou</t>
    </r>
    <r>
      <rPr>
        <sz val="10"/>
        <rFont val="Arial"/>
        <family val="2"/>
      </rPr>
      <t xml:space="preserve"> des pieds en utilisant:
     - des techniques manuelles
     - des produits cosmétiques</t>
    </r>
  </si>
  <si>
    <t>Le candidat est en capacité de défendre son dossier, il maîtrise les éléments avancés. Son dossier constitue un appui à son argumentation</t>
  </si>
  <si>
    <t>Le candidat ne s’est pas approprié les éléments du dossier présenté ; peu ou pas d’échanges avec le jury. La présentation ne répond pas aux attentes de l’épreuve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</si>
</sst>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lt;=9999999]###\-####;\(###\)\ ###\-####"/>
  </numFmts>
  <fonts count="92" x14ac:knownFonts="1">
    <font>
      <sz val="10"/>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b/>
      <sz val="12"/>
      <color rgb="FF0070C0"/>
      <name val="Arial"/>
      <family val="2"/>
    </font>
    <font>
      <b/>
      <sz val="10"/>
      <color rgb="FFFF0000"/>
      <name val="Arial"/>
      <family val="2"/>
    </font>
    <font>
      <b/>
      <sz val="14"/>
      <color rgb="FF0070C0"/>
      <name val="Arial"/>
      <family val="2"/>
    </font>
    <font>
      <u/>
      <sz val="11"/>
      <color theme="1"/>
      <name val="Arial"/>
      <family val="2"/>
    </font>
    <font>
      <sz val="11"/>
      <color rgb="FF000000"/>
      <name val="Arial"/>
      <family val="2"/>
    </font>
    <font>
      <sz val="11"/>
      <color theme="1"/>
      <name val="Times New Roman"/>
      <family val="1"/>
    </font>
    <font>
      <sz val="7"/>
      <color theme="1"/>
      <name val="Times New Roman"/>
      <family val="1"/>
    </font>
    <font>
      <i/>
      <sz val="11"/>
      <color theme="1"/>
      <name val="Arial"/>
      <family val="2"/>
    </font>
    <font>
      <sz val="11"/>
      <color theme="1"/>
      <name val="Wingdings"/>
      <charset val="2"/>
    </font>
    <font>
      <b/>
      <u/>
      <sz val="12"/>
      <color rgb="FF0070C0"/>
      <name val="Arial"/>
      <family val="2"/>
    </font>
    <font>
      <b/>
      <sz val="12"/>
      <color rgb="FFFF0000"/>
      <name val="Arial"/>
      <family val="2"/>
    </font>
    <font>
      <u/>
      <sz val="10"/>
      <color theme="1"/>
      <name val="Arial"/>
      <family val="2"/>
    </font>
    <font>
      <b/>
      <i/>
      <sz val="10"/>
      <color theme="1"/>
      <name val="Arial"/>
      <family val="2"/>
    </font>
    <font>
      <b/>
      <i/>
      <sz val="12"/>
      <color theme="1"/>
      <name val="Arial"/>
      <family val="2"/>
    </font>
    <font>
      <i/>
      <sz val="8"/>
      <color theme="1"/>
      <name val="Century Gothic"/>
      <family val="2"/>
      <scheme val="minor"/>
    </font>
    <font>
      <b/>
      <sz val="14"/>
      <color rgb="FF00B0F0"/>
      <name val="Arial"/>
      <family val="2"/>
    </font>
    <font>
      <b/>
      <sz val="11"/>
      <color theme="1"/>
      <name val="Century Gothic"/>
      <family val="2"/>
      <scheme val="minor"/>
    </font>
    <font>
      <b/>
      <sz val="11"/>
      <color rgb="FFFF0000"/>
      <name val="Arial"/>
      <family val="2"/>
    </font>
    <font>
      <b/>
      <sz val="9"/>
      <color theme="1"/>
      <name val="Arial"/>
      <family val="2"/>
    </font>
    <font>
      <sz val="9"/>
      <color theme="1"/>
      <name val="Arial"/>
      <family val="2"/>
    </font>
    <font>
      <b/>
      <i/>
      <sz val="14"/>
      <color theme="1"/>
      <name val="Arial"/>
      <family val="2"/>
    </font>
    <font>
      <i/>
      <sz val="10"/>
      <name val="Arial"/>
      <family val="2"/>
    </font>
    <font>
      <b/>
      <sz val="9"/>
      <color theme="1"/>
      <name val="Century Gothic"/>
      <family val="2"/>
      <scheme val="minor"/>
    </font>
    <font>
      <b/>
      <sz val="9"/>
      <color indexed="81"/>
      <name val="Tahoma"/>
      <family val="2"/>
    </font>
    <font>
      <sz val="9"/>
      <color indexed="81"/>
      <name val="Tahoma"/>
      <family val="2"/>
    </font>
    <font>
      <b/>
      <i/>
      <sz val="11"/>
      <color theme="1"/>
      <name val="Arial"/>
      <family val="2"/>
    </font>
    <font>
      <sz val="11"/>
      <name val="Arial"/>
      <family val="2"/>
    </font>
    <font>
      <sz val="10"/>
      <color theme="1"/>
      <name val="Century Gothic"/>
      <family val="2"/>
      <scheme val="minor"/>
    </font>
    <font>
      <b/>
      <sz val="11"/>
      <name val="Arial"/>
      <family val="2"/>
    </font>
    <font>
      <b/>
      <sz val="9"/>
      <color rgb="FFFF0000"/>
      <name val="Century Gothic"/>
      <family val="2"/>
      <scheme val="minor"/>
    </font>
    <font>
      <b/>
      <sz val="8"/>
      <color rgb="FFFF0000"/>
      <name val="Century Gothic"/>
      <family val="2"/>
      <scheme val="minor"/>
    </font>
    <font>
      <sz val="11"/>
      <color rgb="FFFF0000"/>
      <name val="Century Gothic"/>
      <family val="2"/>
      <scheme val="minor"/>
    </font>
    <font>
      <b/>
      <sz val="9"/>
      <color rgb="FFFF0000"/>
      <name val="Arial"/>
      <family val="2"/>
    </font>
    <font>
      <b/>
      <i/>
      <sz val="10"/>
      <color rgb="FFFF0000"/>
      <name val="Arial"/>
      <family val="2"/>
    </font>
    <font>
      <u/>
      <sz val="10"/>
      <name val="Arial"/>
      <family val="2"/>
    </font>
    <font>
      <b/>
      <u/>
      <sz val="11"/>
      <color theme="1"/>
      <name val="Arial"/>
      <family val="2"/>
    </font>
    <font>
      <sz val="11"/>
      <color rgb="FFFF0000"/>
      <name val="Arial"/>
      <family val="2"/>
    </font>
    <font>
      <b/>
      <sz val="16"/>
      <color rgb="FFFF0000"/>
      <name val="Arial"/>
      <family val="2"/>
    </font>
    <font>
      <b/>
      <i/>
      <u/>
      <sz val="10"/>
      <color theme="1"/>
      <name val="Arial"/>
      <family val="2"/>
    </font>
    <font>
      <sz val="12"/>
      <color rgb="FFFF0000"/>
      <name val="Arial"/>
      <family val="2"/>
    </font>
    <font>
      <b/>
      <sz val="9"/>
      <name val="Arial"/>
      <family val="2"/>
    </font>
    <font>
      <sz val="11"/>
      <color theme="0"/>
      <name val="Arial"/>
      <family val="2"/>
    </font>
  </fonts>
  <fills count="24">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C2D69B"/>
        <bgColor indexed="64"/>
      </patternFill>
    </fill>
    <fill>
      <patternFill patternType="solid">
        <fgColor rgb="FFEAF1D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DBE5F1"/>
        <bgColor indexed="64"/>
      </patternFill>
    </fill>
    <fill>
      <patternFill patternType="solid">
        <fgColor rgb="FFFFFFFF"/>
        <bgColor indexed="64"/>
      </patternFill>
    </fill>
    <fill>
      <patternFill patternType="solid">
        <fgColor theme="0" tint="-4.9989318521683403E-2"/>
        <bgColor theme="4" tint="0.59999389629810485"/>
      </patternFill>
    </fill>
    <fill>
      <patternFill patternType="solid">
        <fgColor theme="6" tint="0.79998168889431442"/>
        <bgColor indexed="64"/>
      </patternFill>
    </fill>
    <fill>
      <patternFill patternType="solid">
        <fgColor theme="6" tint="0.79998168889431442"/>
        <bgColor theme="4" tint="0.59999389629810485"/>
      </patternFill>
    </fill>
    <fill>
      <patternFill patternType="solid">
        <fgColor theme="3" tint="0.39997558519241921"/>
        <bgColor indexed="64"/>
      </patternFill>
    </fill>
  </fills>
  <borders count="3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indexed="64"/>
      </right>
      <top style="medium">
        <color indexed="64"/>
      </top>
      <bottom style="medium">
        <color indexed="64"/>
      </bottom>
      <diagonal/>
    </border>
    <border>
      <left style="thin">
        <color theme="3" tint="0.59996337778862885"/>
      </left>
      <right style="thin">
        <color theme="1" tint="0.499984740745262"/>
      </right>
      <top style="thin">
        <color theme="3" tint="0.5999633777886288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auto="1"/>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0" fontId="11" fillId="0" borderId="0" applyNumberFormat="0" applyFill="0" applyBorder="0" applyAlignment="0" applyProtection="0"/>
    <xf numFmtId="0" fontId="7" fillId="3" borderId="1">
      <alignment vertical="center"/>
    </xf>
    <xf numFmtId="0" fontId="8" fillId="0" borderId="1">
      <alignment horizontal="left" vertical="center" wrapText="1"/>
      <protection locked="0"/>
    </xf>
    <xf numFmtId="164" fontId="8" fillId="0" borderId="1">
      <alignment horizontal="left" vertical="center" wrapText="1"/>
      <protection locked="0"/>
    </xf>
    <xf numFmtId="165" fontId="8" fillId="0" borderId="1">
      <alignment horizontal="left" vertical="center" wrapText="1"/>
      <protection locked="0"/>
    </xf>
    <xf numFmtId="0" fontId="9" fillId="4" borderId="2" applyBorder="0">
      <alignment horizontal="center" vertical="center"/>
    </xf>
    <xf numFmtId="1" fontId="9" fillId="4" borderId="1">
      <alignment horizontal="center" vertical="center"/>
    </xf>
    <xf numFmtId="0" fontId="10" fillId="5" borderId="1">
      <alignment horizontal="center" vertical="center"/>
      <protection locked="0"/>
    </xf>
    <xf numFmtId="0" fontId="10" fillId="6" borderId="1">
      <alignment horizontal="center" vertical="center"/>
    </xf>
    <xf numFmtId="0" fontId="12" fillId="0" borderId="0" applyNumberFormat="0" applyFill="0" applyBorder="0" applyAlignment="0" applyProtection="0"/>
    <xf numFmtId="0" fontId="16" fillId="0" borderId="0" applyNumberFormat="0" applyFill="0" applyBorder="0" applyAlignment="0" applyProtection="0"/>
    <xf numFmtId="0" fontId="6" fillId="0" borderId="0"/>
    <xf numFmtId="0" fontId="5" fillId="0" borderId="0"/>
    <xf numFmtId="0" fontId="4" fillId="0" borderId="0"/>
    <xf numFmtId="0" fontId="4" fillId="0" borderId="0"/>
    <xf numFmtId="0" fontId="2" fillId="0" borderId="0"/>
    <xf numFmtId="0" fontId="2" fillId="0" borderId="0"/>
  </cellStyleXfs>
  <cellXfs count="355">
    <xf numFmtId="0" fontId="0" fillId="0" borderId="0" xfId="0"/>
    <xf numFmtId="0" fontId="15" fillId="0" borderId="0" xfId="0" applyFont="1"/>
    <xf numFmtId="0" fontId="13" fillId="0" borderId="0" xfId="0" applyFont="1"/>
    <xf numFmtId="0" fontId="27" fillId="8" borderId="0" xfId="0" applyFont="1" applyFill="1" applyAlignment="1">
      <alignment horizontal="center"/>
    </xf>
    <xf numFmtId="0" fontId="22" fillId="0" borderId="3" xfId="0" applyFont="1" applyBorder="1" applyAlignment="1">
      <alignment horizontal="left"/>
    </xf>
    <xf numFmtId="0" fontId="20" fillId="0" borderId="3" xfId="0" applyFont="1" applyBorder="1" applyAlignment="1">
      <alignment horizontal="left"/>
    </xf>
    <xf numFmtId="0" fontId="21" fillId="0" borderId="3" xfId="0" applyFont="1" applyBorder="1" applyAlignment="1">
      <alignment horizontal="left"/>
    </xf>
    <xf numFmtId="0" fontId="26" fillId="10" borderId="4" xfId="0" applyFont="1" applyFill="1" applyBorder="1" applyAlignment="1">
      <alignment horizontal="left" vertical="center"/>
    </xf>
    <xf numFmtId="0" fontId="19" fillId="2" borderId="6" xfId="0" applyFont="1" applyFill="1" applyBorder="1" applyAlignment="1">
      <alignment horizontal="left" vertical="center" wrapText="1"/>
    </xf>
    <xf numFmtId="0" fontId="22" fillId="2" borderId="3" xfId="0" applyFont="1" applyFill="1" applyBorder="1" applyAlignment="1">
      <alignment horizontal="left"/>
    </xf>
    <xf numFmtId="0" fontId="20" fillId="2" borderId="3" xfId="0" applyFont="1" applyFill="1" applyBorder="1" applyAlignment="1">
      <alignment horizontal="left"/>
    </xf>
    <xf numFmtId="0" fontId="21" fillId="2" borderId="3" xfId="0" applyFont="1" applyFill="1" applyBorder="1" applyAlignment="1">
      <alignment horizontal="left"/>
    </xf>
    <xf numFmtId="0" fontId="30" fillId="0" borderId="3" xfId="0" applyFont="1" applyBorder="1" applyAlignment="1">
      <alignment horizontal="left"/>
    </xf>
    <xf numFmtId="0" fontId="19" fillId="0" borderId="6" xfId="0" applyFont="1" applyBorder="1" applyAlignment="1">
      <alignment horizontal="left" vertical="center" wrapText="1"/>
    </xf>
    <xf numFmtId="0" fontId="20" fillId="0" borderId="3" xfId="0" applyFont="1" applyBorder="1" applyAlignment="1">
      <alignment horizontal="left" wrapText="1"/>
    </xf>
    <xf numFmtId="0" fontId="14" fillId="2" borderId="3" xfId="0" applyFont="1" applyFill="1" applyBorder="1" applyAlignment="1">
      <alignment horizontal="left"/>
    </xf>
    <xf numFmtId="0" fontId="20" fillId="2" borderId="3" xfId="0" applyFont="1" applyFill="1" applyBorder="1" applyAlignment="1">
      <alignment horizontal="left" wrapText="1"/>
    </xf>
    <xf numFmtId="0" fontId="22" fillId="2" borderId="3" xfId="0" applyFont="1" applyFill="1" applyBorder="1" applyAlignment="1">
      <alignment vertical="center"/>
    </xf>
    <xf numFmtId="0" fontId="21" fillId="0" borderId="4" xfId="0" applyFont="1" applyBorder="1" applyAlignment="1">
      <alignment horizontal="left" vertical="center" wrapText="1"/>
    </xf>
    <xf numFmtId="0" fontId="21" fillId="2" borderId="4" xfId="0" applyFont="1" applyFill="1" applyBorder="1" applyAlignment="1">
      <alignment horizontal="left" vertical="center" wrapText="1"/>
    </xf>
    <xf numFmtId="0" fontId="27" fillId="8" borderId="0" xfId="0" applyFont="1" applyFill="1" applyAlignment="1">
      <alignment horizontal="center" vertical="center"/>
    </xf>
    <xf numFmtId="0" fontId="22" fillId="0" borderId="0" xfId="0" applyFont="1" applyAlignment="1">
      <alignment horizontal="left" vertical="top"/>
    </xf>
    <xf numFmtId="0" fontId="31" fillId="0" borderId="3" xfId="0" applyFont="1" applyBorder="1" applyAlignment="1">
      <alignment horizontal="left"/>
    </xf>
    <xf numFmtId="0" fontId="20" fillId="0" borderId="0" xfId="0" applyFont="1" applyAlignment="1">
      <alignment horizontal="left" vertical="top"/>
    </xf>
    <xf numFmtId="0" fontId="20" fillId="2" borderId="0" xfId="0" applyFont="1" applyFill="1" applyAlignment="1">
      <alignment horizontal="left"/>
    </xf>
    <xf numFmtId="0" fontId="20" fillId="0" borderId="0" xfId="0" applyFont="1" applyAlignment="1">
      <alignment horizontal="left"/>
    </xf>
    <xf numFmtId="0" fontId="30" fillId="0" borderId="0" xfId="0" applyFont="1"/>
    <xf numFmtId="0" fontId="28" fillId="0" borderId="0" xfId="0" applyFont="1" applyAlignment="1">
      <alignment horizontal="right"/>
    </xf>
    <xf numFmtId="0" fontId="37" fillId="0" borderId="0" xfId="0" applyFont="1" applyAlignment="1">
      <alignment vertical="center"/>
    </xf>
    <xf numFmtId="0" fontId="34" fillId="0" borderId="0" xfId="0" applyFont="1" applyAlignment="1">
      <alignment vertical="center"/>
    </xf>
    <xf numFmtId="0" fontId="23" fillId="0" borderId="0" xfId="0" applyFont="1" applyAlignment="1">
      <alignment vertical="center"/>
    </xf>
    <xf numFmtId="0" fontId="33" fillId="0" borderId="0" xfId="0" applyFont="1" applyAlignment="1">
      <alignment horizontal="center" vertical="center"/>
    </xf>
    <xf numFmtId="0" fontId="43" fillId="0" borderId="0" xfId="0" applyFont="1" applyAlignment="1">
      <alignment horizontal="center" vertical="center"/>
    </xf>
    <xf numFmtId="0" fontId="39" fillId="0" borderId="0" xfId="0" applyFont="1" applyAlignment="1">
      <alignment vertical="center"/>
    </xf>
    <xf numFmtId="0" fontId="45" fillId="0" borderId="0" xfId="0" applyFont="1" applyAlignment="1">
      <alignment vertical="center"/>
    </xf>
    <xf numFmtId="0" fontId="32" fillId="0" borderId="0" xfId="0" applyFont="1" applyAlignment="1">
      <alignment vertical="center"/>
    </xf>
    <xf numFmtId="0" fontId="46" fillId="0" borderId="0" xfId="0" applyFont="1" applyAlignment="1">
      <alignment horizontal="left" vertical="center"/>
    </xf>
    <xf numFmtId="0" fontId="32" fillId="0" borderId="15" xfId="0" applyFont="1" applyBorder="1" applyAlignment="1">
      <alignment vertical="center" wrapText="1"/>
    </xf>
    <xf numFmtId="0" fontId="32" fillId="0" borderId="15" xfId="0" applyFont="1" applyBorder="1" applyAlignment="1">
      <alignment horizontal="left" vertical="center" wrapText="1"/>
    </xf>
    <xf numFmtId="0" fontId="0" fillId="0" borderId="15" xfId="0" applyBorder="1" applyAlignment="1">
      <alignment horizontal="center" vertical="center"/>
    </xf>
    <xf numFmtId="0" fontId="32" fillId="0" borderId="15" xfId="0" applyFont="1" applyBorder="1" applyAlignment="1">
      <alignment vertical="center"/>
    </xf>
    <xf numFmtId="0" fontId="13" fillId="0" borderId="15" xfId="0" applyFont="1" applyBorder="1" applyAlignment="1">
      <alignment horizontal="center" vertical="center"/>
    </xf>
    <xf numFmtId="0" fontId="0" fillId="0" borderId="0" xfId="0" applyAlignment="1">
      <alignment horizontal="center" vertical="center"/>
    </xf>
    <xf numFmtId="0" fontId="44" fillId="0" borderId="0" xfId="0" applyFont="1" applyAlignment="1">
      <alignment vertical="center"/>
    </xf>
    <xf numFmtId="0" fontId="48" fillId="0" borderId="0" xfId="0" applyFont="1" applyAlignment="1">
      <alignment horizontal="right"/>
    </xf>
    <xf numFmtId="0" fontId="32" fillId="0" borderId="0" xfId="0" applyFont="1" applyAlignment="1">
      <alignment horizontal="righ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52" fillId="0" borderId="0" xfId="0" applyFont="1" applyAlignment="1">
      <alignment horizontal="center" vertical="center"/>
    </xf>
    <xf numFmtId="0" fontId="23" fillId="0" borderId="0" xfId="0" applyFont="1" applyAlignment="1">
      <alignment horizontal="justify" vertical="center"/>
    </xf>
    <xf numFmtId="0" fontId="53" fillId="0" borderId="0" xfId="0" applyFont="1" applyAlignment="1">
      <alignment horizontal="justify" vertical="center"/>
    </xf>
    <xf numFmtId="0" fontId="38" fillId="0" borderId="0" xfId="0" applyFont="1" applyAlignment="1">
      <alignment horizontal="justify" vertical="center"/>
    </xf>
    <xf numFmtId="0" fontId="38" fillId="0" borderId="0" xfId="0" applyFont="1" applyAlignment="1">
      <alignment vertical="center"/>
    </xf>
    <xf numFmtId="0" fontId="38" fillId="0" borderId="0" xfId="0" applyFont="1" applyAlignment="1">
      <alignment vertical="center" wrapText="1"/>
    </xf>
    <xf numFmtId="0" fontId="58" fillId="0" borderId="0" xfId="0" applyFont="1" applyAlignment="1">
      <alignment horizontal="justify" vertical="center"/>
    </xf>
    <xf numFmtId="0" fontId="59" fillId="0" borderId="0" xfId="0" applyFont="1" applyAlignment="1">
      <alignment horizontal="center" vertical="center" wrapText="1"/>
    </xf>
    <xf numFmtId="0" fontId="32" fillId="0" borderId="0" xfId="0" applyFont="1" applyAlignment="1">
      <alignment horizontal="center" vertical="center"/>
    </xf>
    <xf numFmtId="0" fontId="0" fillId="0" borderId="22" xfId="0" applyBorder="1"/>
    <xf numFmtId="0" fontId="32" fillId="0" borderId="7" xfId="0" applyFont="1" applyBorder="1" applyAlignment="1">
      <alignment horizontal="center" vertical="center" wrapText="1"/>
    </xf>
    <xf numFmtId="0" fontId="35" fillId="0" borderId="0" xfId="0" applyFont="1"/>
    <xf numFmtId="0" fontId="35" fillId="2" borderId="7" xfId="0" applyFont="1" applyFill="1" applyBorder="1" applyAlignment="1">
      <alignment vertical="center" wrapText="1"/>
    </xf>
    <xf numFmtId="0" fontId="36" fillId="13" borderId="7" xfId="0" applyFont="1" applyFill="1" applyBorder="1" applyAlignment="1">
      <alignment horizontal="center" vertical="center" wrapText="1"/>
    </xf>
    <xf numFmtId="0" fontId="64" fillId="0" borderId="0" xfId="0" applyFont="1"/>
    <xf numFmtId="0" fontId="35" fillId="7" borderId="7" xfId="0" applyFont="1" applyFill="1" applyBorder="1" applyAlignment="1">
      <alignment horizontal="center" vertical="center" wrapText="1"/>
    </xf>
    <xf numFmtId="0" fontId="35" fillId="17" borderId="7" xfId="0" applyFont="1" applyFill="1" applyBorder="1" applyAlignment="1">
      <alignment vertical="center" wrapText="1"/>
    </xf>
    <xf numFmtId="0" fontId="35" fillId="17" borderId="7" xfId="0" applyFont="1" applyFill="1" applyBorder="1" applyAlignment="1">
      <alignment horizontal="left" vertical="center" wrapText="1"/>
    </xf>
    <xf numFmtId="0" fontId="0" fillId="0" borderId="12" xfId="0" applyBorder="1"/>
    <xf numFmtId="0" fontId="0" fillId="0" borderId="18" xfId="0" applyBorder="1"/>
    <xf numFmtId="0" fontId="35" fillId="0" borderId="18" xfId="0" applyFont="1" applyBorder="1" applyAlignment="1">
      <alignment horizontal="left" vertical="center"/>
    </xf>
    <xf numFmtId="0" fontId="35" fillId="0" borderId="18" xfId="0" applyFont="1" applyBorder="1" applyAlignment="1">
      <alignment horizontal="left" vertical="center" wrapText="1"/>
    </xf>
    <xf numFmtId="0" fontId="32" fillId="0" borderId="18" xfId="0" applyFont="1" applyBorder="1" applyAlignment="1">
      <alignment horizontal="center" vertical="center"/>
    </xf>
    <xf numFmtId="0" fontId="35" fillId="2" borderId="15" xfId="0" applyFont="1" applyFill="1" applyBorder="1" applyAlignment="1">
      <alignment vertical="center" wrapText="1"/>
    </xf>
    <xf numFmtId="0" fontId="32" fillId="0" borderId="15" xfId="0" applyFont="1" applyBorder="1" applyAlignment="1">
      <alignment horizontal="center" vertical="center"/>
    </xf>
    <xf numFmtId="0" fontId="41" fillId="13" borderId="15" xfId="0" applyFont="1" applyFill="1" applyBorder="1" applyAlignment="1">
      <alignment horizontal="center" vertical="center" wrapText="1"/>
    </xf>
    <xf numFmtId="0" fontId="63" fillId="0" borderId="23" xfId="0" applyFont="1" applyBorder="1" applyAlignment="1">
      <alignment horizontal="center" vertical="center"/>
    </xf>
    <xf numFmtId="0" fontId="65" fillId="0" borderId="0" xfId="0" applyFont="1" applyAlignment="1">
      <alignment wrapText="1"/>
    </xf>
    <xf numFmtId="0" fontId="4" fillId="0" borderId="0" xfId="14"/>
    <xf numFmtId="0" fontId="23" fillId="0" borderId="0" xfId="14" applyFont="1" applyAlignment="1">
      <alignment horizontal="left"/>
    </xf>
    <xf numFmtId="0" fontId="68" fillId="0" borderId="0" xfId="14" applyFont="1" applyAlignment="1">
      <alignment horizontal="center" vertical="center" wrapText="1"/>
    </xf>
    <xf numFmtId="0" fontId="23" fillId="0" borderId="0" xfId="14" applyFont="1" applyAlignment="1">
      <alignment horizontal="center" vertical="center" wrapText="1"/>
    </xf>
    <xf numFmtId="0" fontId="38" fillId="0" borderId="0" xfId="14" applyFont="1" applyAlignment="1">
      <alignment horizontal="center" vertical="center"/>
    </xf>
    <xf numFmtId="0" fontId="23" fillId="0" borderId="0" xfId="14" applyFont="1" applyAlignment="1">
      <alignment horizontal="left" vertical="center"/>
    </xf>
    <xf numFmtId="0" fontId="42" fillId="7" borderId="15" xfId="14" applyFont="1" applyFill="1" applyBorder="1" applyAlignment="1">
      <alignment vertical="center" wrapText="1"/>
    </xf>
    <xf numFmtId="9" fontId="69" fillId="7" borderId="15" xfId="14" applyNumberFormat="1" applyFont="1" applyFill="1" applyBorder="1" applyAlignment="1" applyProtection="1">
      <alignment horizontal="center" vertical="center"/>
      <protection locked="0"/>
    </xf>
    <xf numFmtId="0" fontId="69" fillId="0" borderId="15" xfId="14" applyFont="1" applyBorder="1" applyAlignment="1" applyProtection="1">
      <alignment horizontal="center" vertical="center"/>
      <protection locked="0"/>
    </xf>
    <xf numFmtId="0" fontId="71" fillId="7" borderId="15" xfId="14" applyFont="1" applyFill="1" applyBorder="1" applyAlignment="1">
      <alignment vertical="center" wrapText="1"/>
    </xf>
    <xf numFmtId="0" fontId="14" fillId="0" borderId="0" xfId="14" applyFont="1" applyAlignment="1">
      <alignment horizontal="center" vertical="center"/>
    </xf>
    <xf numFmtId="0" fontId="4" fillId="0" borderId="0" xfId="14" applyAlignment="1">
      <alignment horizontal="center" vertical="center"/>
    </xf>
    <xf numFmtId="0" fontId="4" fillId="0" borderId="0" xfId="15"/>
    <xf numFmtId="0" fontId="38" fillId="17" borderId="15" xfId="14" applyFont="1" applyFill="1" applyBorder="1" applyAlignment="1">
      <alignment horizontal="left" vertical="center"/>
    </xf>
    <xf numFmtId="0" fontId="38" fillId="17" borderId="15" xfId="14" applyFont="1" applyFill="1" applyBorder="1" applyAlignment="1">
      <alignment horizontal="center" vertical="center"/>
    </xf>
    <xf numFmtId="0" fontId="18" fillId="17" borderId="15" xfId="14" applyFont="1" applyFill="1" applyBorder="1" applyAlignment="1">
      <alignment horizontal="center" vertical="center"/>
    </xf>
    <xf numFmtId="0" fontId="69" fillId="17" borderId="15" xfId="14" applyFont="1" applyFill="1" applyBorder="1" applyAlignment="1">
      <alignment horizontal="center" vertical="center"/>
    </xf>
    <xf numFmtId="0" fontId="68" fillId="17" borderId="15" xfId="14" applyFont="1" applyFill="1" applyBorder="1" applyAlignment="1">
      <alignment horizontal="center" vertical="center"/>
    </xf>
    <xf numFmtId="0" fontId="23" fillId="17" borderId="15" xfId="14" applyFont="1" applyFill="1" applyBorder="1" applyAlignment="1">
      <alignment horizontal="center" vertical="center"/>
    </xf>
    <xf numFmtId="9" fontId="69" fillId="21" borderId="15" xfId="14" applyNumberFormat="1" applyFont="1" applyFill="1" applyBorder="1" applyAlignment="1">
      <alignment horizontal="center" vertical="center"/>
    </xf>
    <xf numFmtId="0" fontId="69" fillId="21" borderId="15" xfId="14" applyFont="1" applyFill="1" applyBorder="1" applyAlignment="1">
      <alignment horizontal="center" vertical="center"/>
    </xf>
    <xf numFmtId="0" fontId="68" fillId="21" borderId="15" xfId="14" applyFont="1" applyFill="1" applyBorder="1" applyAlignment="1">
      <alignment horizontal="center" vertical="center"/>
    </xf>
    <xf numFmtId="0" fontId="23" fillId="21" borderId="15" xfId="14" applyFont="1" applyFill="1" applyBorder="1" applyAlignment="1">
      <alignment horizontal="center" vertical="center"/>
    </xf>
    <xf numFmtId="0" fontId="23" fillId="0" borderId="0" xfId="14" applyFont="1" applyAlignment="1" applyProtection="1">
      <alignment horizontal="center" vertical="center"/>
      <protection locked="0"/>
    </xf>
    <xf numFmtId="9" fontId="69" fillId="7" borderId="15" xfId="14" applyNumberFormat="1" applyFont="1" applyFill="1" applyBorder="1" applyAlignment="1" applyProtection="1">
      <alignment horizontal="center"/>
      <protection locked="0"/>
    </xf>
    <xf numFmtId="0" fontId="2" fillId="0" borderId="0" xfId="16"/>
    <xf numFmtId="0" fontId="38" fillId="2" borderId="15" xfId="16" applyFont="1" applyFill="1" applyBorder="1" applyAlignment="1">
      <alignment horizontal="left" vertical="center"/>
    </xf>
    <xf numFmtId="0" fontId="38" fillId="2" borderId="15" xfId="16" applyFont="1" applyFill="1" applyBorder="1" applyAlignment="1">
      <alignment horizontal="center" vertical="center"/>
    </xf>
    <xf numFmtId="0" fontId="23" fillId="0" borderId="0" xfId="16" applyFont="1" applyAlignment="1">
      <alignment horizontal="left"/>
    </xf>
    <xf numFmtId="0" fontId="68" fillId="0" borderId="0" xfId="16" applyFont="1" applyAlignment="1">
      <alignment horizontal="center" vertical="center" wrapText="1"/>
    </xf>
    <xf numFmtId="0" fontId="23" fillId="0" borderId="0" xfId="16" applyFont="1" applyAlignment="1">
      <alignment horizontal="center" vertical="center" wrapText="1"/>
    </xf>
    <xf numFmtId="0" fontId="38" fillId="0" borderId="0" xfId="16" applyFont="1" applyAlignment="1">
      <alignment horizontal="center" vertical="center"/>
    </xf>
    <xf numFmtId="0" fontId="23" fillId="0" borderId="0" xfId="16" applyFont="1" applyAlignment="1">
      <alignment horizontal="left" vertical="center"/>
    </xf>
    <xf numFmtId="0" fontId="18" fillId="2" borderId="15" xfId="16" applyFont="1" applyFill="1" applyBorder="1" applyAlignment="1">
      <alignment horizontal="center" vertical="center"/>
    </xf>
    <xf numFmtId="0" fontId="69" fillId="2" borderId="15" xfId="16" applyFont="1" applyFill="1" applyBorder="1" applyAlignment="1">
      <alignment horizontal="center" vertical="center"/>
    </xf>
    <xf numFmtId="0" fontId="68" fillId="2" borderId="15" xfId="16" applyFont="1" applyFill="1" applyBorder="1" applyAlignment="1">
      <alignment horizontal="center" vertical="center"/>
    </xf>
    <xf numFmtId="9" fontId="69" fillId="2" borderId="15" xfId="16" applyNumberFormat="1" applyFont="1" applyFill="1" applyBorder="1" applyAlignment="1">
      <alignment horizontal="center" vertical="center"/>
    </xf>
    <xf numFmtId="9" fontId="69" fillId="7" borderId="15" xfId="16" applyNumberFormat="1" applyFont="1" applyFill="1" applyBorder="1" applyAlignment="1" applyProtection="1">
      <alignment horizontal="center" vertical="center"/>
      <protection locked="0"/>
    </xf>
    <xf numFmtId="0" fontId="69" fillId="0" borderId="15" xfId="16" applyFont="1" applyBorder="1" applyAlignment="1" applyProtection="1">
      <alignment horizontal="center" vertical="center"/>
      <protection locked="0"/>
    </xf>
    <xf numFmtId="0" fontId="42" fillId="7" borderId="15" xfId="16" applyFont="1" applyFill="1" applyBorder="1" applyAlignment="1">
      <alignment vertical="center" wrapText="1"/>
    </xf>
    <xf numFmtId="0" fontId="42" fillId="23" borderId="15" xfId="16" applyFont="1" applyFill="1" applyBorder="1" applyAlignment="1">
      <alignment vertical="center" wrapText="1"/>
    </xf>
    <xf numFmtId="9" fontId="69" fillId="23" borderId="15" xfId="16" applyNumberFormat="1" applyFont="1" applyFill="1" applyBorder="1" applyAlignment="1">
      <alignment horizontal="center" vertical="center"/>
    </xf>
    <xf numFmtId="9" fontId="69" fillId="23" borderId="15" xfId="16" applyNumberFormat="1" applyFont="1" applyFill="1" applyBorder="1" applyAlignment="1" applyProtection="1">
      <alignment horizontal="center" vertical="center"/>
      <protection locked="0"/>
    </xf>
    <xf numFmtId="0" fontId="69" fillId="23" borderId="15" xfId="16" applyFont="1" applyFill="1" applyBorder="1" applyAlignment="1" applyProtection="1">
      <alignment horizontal="center" vertical="center"/>
      <protection locked="0"/>
    </xf>
    <xf numFmtId="0" fontId="2" fillId="0" borderId="0" xfId="17"/>
    <xf numFmtId="0" fontId="71" fillId="7" borderId="15" xfId="16" applyFont="1" applyFill="1" applyBorder="1" applyAlignment="1">
      <alignment horizontal="left" vertical="center" wrapText="1"/>
    </xf>
    <xf numFmtId="0" fontId="78" fillId="2" borderId="15" xfId="16" applyFont="1" applyFill="1" applyBorder="1" applyAlignment="1">
      <alignment horizontal="center" vertical="center" wrapText="1"/>
    </xf>
    <xf numFmtId="0" fontId="42" fillId="7" borderId="26" xfId="16" applyFont="1" applyFill="1" applyBorder="1" applyAlignment="1">
      <alignment vertical="top" wrapText="1"/>
    </xf>
    <xf numFmtId="0" fontId="71" fillId="7" borderId="25" xfId="16" applyFont="1" applyFill="1" applyBorder="1" applyAlignment="1">
      <alignment horizontal="left" vertical="center" wrapText="1"/>
    </xf>
    <xf numFmtId="9" fontId="69" fillId="7" borderId="0" xfId="16" applyNumberFormat="1" applyFont="1" applyFill="1" applyAlignment="1">
      <alignment horizontal="center" vertical="center"/>
    </xf>
    <xf numFmtId="9" fontId="69" fillId="7" borderId="0" xfId="16" applyNumberFormat="1" applyFont="1" applyFill="1" applyAlignment="1" applyProtection="1">
      <alignment horizontal="center" vertical="center"/>
      <protection locked="0"/>
    </xf>
    <xf numFmtId="0" fontId="69" fillId="0" borderId="0" xfId="16" applyFont="1" applyAlignment="1" applyProtection="1">
      <alignment horizontal="center" vertical="center"/>
      <protection locked="0"/>
    </xf>
    <xf numFmtId="0" fontId="14" fillId="0" borderId="0" xfId="16" applyFont="1" applyAlignment="1">
      <alignment horizontal="center" vertical="center"/>
    </xf>
    <xf numFmtId="0" fontId="2" fillId="0" borderId="0" xfId="16" applyAlignment="1">
      <alignment horizontal="center" vertical="center"/>
    </xf>
    <xf numFmtId="0" fontId="42" fillId="23" borderId="15" xfId="14" applyFont="1" applyFill="1" applyBorder="1" applyAlignment="1">
      <alignment vertical="center" wrapText="1"/>
    </xf>
    <xf numFmtId="9" fontId="69" fillId="23" borderId="15" xfId="14" applyNumberFormat="1" applyFont="1" applyFill="1" applyBorder="1" applyAlignment="1">
      <alignment horizontal="center" vertical="center"/>
    </xf>
    <xf numFmtId="9" fontId="69" fillId="23" borderId="15" xfId="14" applyNumberFormat="1" applyFont="1" applyFill="1" applyBorder="1" applyAlignment="1" applyProtection="1">
      <alignment horizontal="center" vertical="center"/>
      <protection locked="0"/>
    </xf>
    <xf numFmtId="0" fontId="69" fillId="23" borderId="15" xfId="14" applyFont="1" applyFill="1" applyBorder="1" applyAlignment="1" applyProtection="1">
      <alignment horizontal="center" vertical="center"/>
      <protection locked="0"/>
    </xf>
    <xf numFmtId="0" fontId="23" fillId="2" borderId="15" xfId="17" applyFont="1" applyFill="1" applyBorder="1" applyAlignment="1">
      <alignment horizontal="center" vertical="center"/>
    </xf>
    <xf numFmtId="9" fontId="35" fillId="2" borderId="15" xfId="16" applyNumberFormat="1" applyFont="1" applyFill="1" applyBorder="1" applyAlignment="1">
      <alignment horizontal="center" vertical="center"/>
    </xf>
    <xf numFmtId="0" fontId="23" fillId="17" borderId="15" xfId="15" applyFont="1" applyFill="1" applyBorder="1" applyAlignment="1">
      <alignment horizontal="center" vertical="center"/>
    </xf>
    <xf numFmtId="9" fontId="77" fillId="17" borderId="15" xfId="15" applyNumberFormat="1" applyFont="1" applyFill="1" applyBorder="1" applyAlignment="1">
      <alignment horizontal="center" vertical="center"/>
    </xf>
    <xf numFmtId="0" fontId="79" fillId="0" borderId="0" xfId="14" applyFont="1"/>
    <xf numFmtId="0" fontId="80" fillId="0" borderId="0" xfId="16" applyFont="1"/>
    <xf numFmtId="0" fontId="79" fillId="0" borderId="0" xfId="16" applyFont="1"/>
    <xf numFmtId="0" fontId="23" fillId="21" borderId="15" xfId="15" applyFont="1" applyFill="1" applyBorder="1" applyAlignment="1">
      <alignment horizontal="center" vertical="center"/>
    </xf>
    <xf numFmtId="0" fontId="69" fillId="21" borderId="15" xfId="15" applyFont="1" applyFill="1" applyBorder="1" applyAlignment="1">
      <alignment horizontal="center" vertical="center"/>
    </xf>
    <xf numFmtId="0" fontId="38" fillId="21" borderId="15" xfId="15" applyFont="1" applyFill="1" applyBorder="1" applyAlignment="1">
      <alignment horizontal="center" vertical="center"/>
    </xf>
    <xf numFmtId="10" fontId="69" fillId="17" borderId="15" xfId="14" applyNumberFormat="1" applyFont="1" applyFill="1" applyBorder="1" applyAlignment="1">
      <alignment horizontal="center" vertical="center"/>
    </xf>
    <xf numFmtId="0" fontId="81" fillId="0" borderId="0" xfId="14" applyFont="1"/>
    <xf numFmtId="0" fontId="82" fillId="9" borderId="15" xfId="14" applyFont="1" applyFill="1" applyBorder="1" applyAlignment="1">
      <alignment horizontal="center" vertical="center"/>
    </xf>
    <xf numFmtId="9" fontId="69" fillId="9" borderId="15" xfId="14" applyNumberFormat="1" applyFont="1" applyFill="1" applyBorder="1" applyAlignment="1" applyProtection="1">
      <alignment horizontal="center" vertical="center"/>
      <protection locked="0"/>
    </xf>
    <xf numFmtId="9" fontId="69" fillId="21" borderId="28" xfId="14" applyNumberFormat="1" applyFont="1" applyFill="1" applyBorder="1" applyAlignment="1">
      <alignment horizontal="center" vertical="center"/>
    </xf>
    <xf numFmtId="9" fontId="69" fillId="21" borderId="23" xfId="14" applyNumberFormat="1" applyFont="1" applyFill="1" applyBorder="1" applyAlignment="1">
      <alignment vertical="center"/>
    </xf>
    <xf numFmtId="9" fontId="69" fillId="21" borderId="15" xfId="15" applyNumberFormat="1" applyFont="1" applyFill="1" applyBorder="1" applyAlignment="1">
      <alignment horizontal="center" vertical="center"/>
    </xf>
    <xf numFmtId="0" fontId="35" fillId="7" borderId="15" xfId="0" applyFont="1" applyFill="1" applyBorder="1" applyAlignment="1">
      <alignment horizontal="left" vertical="center" wrapText="1"/>
    </xf>
    <xf numFmtId="9" fontId="69" fillId="21" borderId="23" xfId="14" applyNumberFormat="1" applyFont="1" applyFill="1" applyBorder="1" applyAlignment="1">
      <alignment horizontal="center" vertical="center"/>
    </xf>
    <xf numFmtId="49" fontId="42" fillId="7" borderId="15" xfId="14" applyNumberFormat="1" applyFont="1" applyFill="1" applyBorder="1" applyAlignment="1">
      <alignment vertical="center" wrapText="1"/>
    </xf>
    <xf numFmtId="49" fontId="42" fillId="7" borderId="23" xfId="14" applyNumberFormat="1" applyFont="1" applyFill="1" applyBorder="1" applyAlignment="1">
      <alignment vertical="center" wrapText="1"/>
    </xf>
    <xf numFmtId="49" fontId="35" fillId="0" borderId="15" xfId="0" applyNumberFormat="1" applyFont="1" applyBorder="1" applyAlignment="1">
      <alignment horizontal="justify" vertical="top" wrapText="1"/>
    </xf>
    <xf numFmtId="0" fontId="18" fillId="17" borderId="15" xfId="14" applyFont="1" applyFill="1" applyBorder="1" applyAlignment="1">
      <alignment horizontal="center" vertical="center" wrapText="1"/>
    </xf>
    <xf numFmtId="0" fontId="42" fillId="7" borderId="15" xfId="14" applyFont="1" applyFill="1" applyBorder="1" applyAlignment="1">
      <alignment horizontal="center" vertical="center" wrapText="1"/>
    </xf>
    <xf numFmtId="0" fontId="35" fillId="17" borderId="15" xfId="15" applyFont="1" applyFill="1" applyBorder="1" applyAlignment="1">
      <alignment horizontal="center" vertical="center"/>
    </xf>
    <xf numFmtId="0" fontId="35" fillId="9" borderId="15" xfId="14" applyFont="1" applyFill="1" applyBorder="1" applyAlignment="1" applyProtection="1">
      <alignment horizontal="left" vertical="center" wrapText="1"/>
      <protection locked="0"/>
    </xf>
    <xf numFmtId="0" fontId="42" fillId="9" borderId="15" xfId="14" applyFont="1" applyFill="1" applyBorder="1" applyAlignment="1">
      <alignment horizontal="left" vertical="center" wrapText="1"/>
    </xf>
    <xf numFmtId="49" fontId="42" fillId="7" borderId="15" xfId="16" applyNumberFormat="1" applyFont="1" applyFill="1" applyBorder="1" applyAlignment="1">
      <alignment vertical="center" wrapText="1"/>
    </xf>
    <xf numFmtId="0" fontId="37" fillId="0" borderId="15" xfId="17" applyFont="1" applyBorder="1" applyAlignment="1">
      <alignment vertical="center"/>
    </xf>
    <xf numFmtId="9" fontId="35" fillId="2" borderId="15" xfId="17" applyNumberFormat="1" applyFont="1" applyFill="1" applyBorder="1" applyAlignment="1">
      <alignment horizontal="center" vertical="center"/>
    </xf>
    <xf numFmtId="49" fontId="55" fillId="0" borderId="0" xfId="0" applyNumberFormat="1" applyFont="1" applyAlignment="1">
      <alignment horizontal="justify" vertical="center"/>
    </xf>
    <xf numFmtId="49" fontId="35" fillId="2" borderId="15" xfId="0" applyNumberFormat="1" applyFont="1" applyFill="1" applyBorder="1" applyAlignment="1">
      <alignment horizontal="left" vertical="center" wrapText="1"/>
    </xf>
    <xf numFmtId="0" fontId="83" fillId="12" borderId="7" xfId="0" applyFont="1" applyFill="1" applyBorder="1" applyAlignment="1">
      <alignment horizontal="center" vertical="center" wrapText="1"/>
    </xf>
    <xf numFmtId="0" fontId="83" fillId="11" borderId="7" xfId="0" applyFont="1" applyFill="1" applyBorder="1" applyAlignment="1">
      <alignment horizontal="center" vertical="center" wrapText="1"/>
    </xf>
    <xf numFmtId="0" fontId="35" fillId="7" borderId="7" xfId="0" applyFont="1" applyFill="1" applyBorder="1" applyAlignment="1">
      <alignment horizontal="left" vertical="center" wrapText="1"/>
    </xf>
    <xf numFmtId="0" fontId="32" fillId="0" borderId="7" xfId="0" applyFont="1" applyBorder="1" applyAlignment="1">
      <alignment horizontal="center" vertical="center"/>
    </xf>
    <xf numFmtId="49" fontId="38" fillId="0" borderId="0" xfId="0" applyNumberFormat="1" applyFont="1" applyAlignment="1">
      <alignment horizontal="justify" vertical="center"/>
    </xf>
    <xf numFmtId="49" fontId="85" fillId="0" borderId="0" xfId="0" applyNumberFormat="1" applyFont="1" applyAlignment="1">
      <alignment horizontal="justify" vertical="center"/>
    </xf>
    <xf numFmtId="49" fontId="85" fillId="0" borderId="0" xfId="0" applyNumberFormat="1" applyFont="1" applyAlignment="1">
      <alignment vertical="center"/>
    </xf>
    <xf numFmtId="49" fontId="58" fillId="0" borderId="0" xfId="0" applyNumberFormat="1" applyFont="1" applyAlignment="1">
      <alignment horizontal="left" vertical="center"/>
    </xf>
    <xf numFmtId="49" fontId="58" fillId="0" borderId="0" xfId="0" applyNumberFormat="1" applyFont="1" applyAlignment="1">
      <alignment horizontal="justify" vertical="center"/>
    </xf>
    <xf numFmtId="0" fontId="38" fillId="0" borderId="15" xfId="0" applyFont="1" applyBorder="1" applyAlignment="1">
      <alignment horizontal="center" vertical="center"/>
    </xf>
    <xf numFmtId="0" fontId="18" fillId="2" borderId="15" xfId="16" applyFont="1" applyFill="1" applyBorder="1" applyAlignment="1">
      <alignment horizontal="center" vertical="center" wrapText="1"/>
    </xf>
    <xf numFmtId="0" fontId="41" fillId="7" borderId="15" xfId="16" applyFont="1" applyFill="1" applyBorder="1" applyAlignment="1">
      <alignment horizontal="left" vertical="center" wrapText="1"/>
    </xf>
    <xf numFmtId="0" fontId="18" fillId="0" borderId="15" xfId="15" applyFont="1" applyBorder="1" applyAlignment="1">
      <alignment horizontal="left" vertical="center"/>
    </xf>
    <xf numFmtId="0" fontId="36" fillId="0" borderId="15" xfId="15" applyFont="1" applyBorder="1" applyAlignment="1">
      <alignment vertical="center" wrapText="1"/>
    </xf>
    <xf numFmtId="2" fontId="38" fillId="0" borderId="15" xfId="0" applyNumberFormat="1" applyFont="1" applyBorder="1" applyAlignment="1">
      <alignment horizontal="center" vertical="center"/>
    </xf>
    <xf numFmtId="0" fontId="37" fillId="0" borderId="15" xfId="15" applyFont="1" applyBorder="1" applyAlignment="1">
      <alignment vertical="center"/>
    </xf>
    <xf numFmtId="0" fontId="90" fillId="7" borderId="15" xfId="16" applyFont="1" applyFill="1" applyBorder="1" applyAlignment="1">
      <alignment vertical="center"/>
    </xf>
    <xf numFmtId="9" fontId="91" fillId="17" borderId="15" xfId="15" applyNumberFormat="1" applyFont="1" applyFill="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51" fillId="9" borderId="26" xfId="0" applyFont="1" applyFill="1" applyBorder="1" applyAlignment="1">
      <alignment horizontal="left" vertical="top" wrapText="1"/>
    </xf>
    <xf numFmtId="0" fontId="51" fillId="9" borderId="0" xfId="0" applyFont="1" applyFill="1" applyAlignment="1">
      <alignment horizontal="left" vertical="top"/>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9" xfId="0" applyFont="1" applyBorder="1" applyAlignment="1">
      <alignment horizontal="center" vertical="center" wrapText="1"/>
    </xf>
    <xf numFmtId="0" fontId="49" fillId="7" borderId="17" xfId="0" applyFont="1" applyFill="1" applyBorder="1" applyAlignment="1">
      <alignment horizontal="left" vertical="top" wrapText="1"/>
    </xf>
    <xf numFmtId="0" fontId="49" fillId="7" borderId="26" xfId="0" applyFont="1" applyFill="1" applyBorder="1" applyAlignment="1">
      <alignment horizontal="left" vertical="top" wrapText="1"/>
    </xf>
    <xf numFmtId="0" fontId="60" fillId="0" borderId="0" xfId="0" applyFont="1" applyAlignment="1">
      <alignment horizontal="center" vertical="center"/>
    </xf>
    <xf numFmtId="49" fontId="32" fillId="12" borderId="8" xfId="0" applyNumberFormat="1" applyFont="1" applyFill="1" applyBorder="1" applyAlignment="1">
      <alignment horizontal="center" vertical="center" wrapText="1"/>
    </xf>
    <xf numFmtId="49" fontId="32" fillId="12" borderId="9" xfId="0" applyNumberFormat="1" applyFont="1" applyFill="1" applyBorder="1" applyAlignment="1">
      <alignment horizontal="center" vertical="center" wrapText="1"/>
    </xf>
    <xf numFmtId="49" fontId="32" fillId="12" borderId="5"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32" fillId="0" borderId="7" xfId="0" applyFont="1" applyBorder="1" applyAlignment="1">
      <alignment horizontal="center" vertical="center" wrapText="1"/>
    </xf>
    <xf numFmtId="49" fontId="35" fillId="0" borderId="7" xfId="0" applyNumberFormat="1" applyFont="1" applyBorder="1" applyAlignment="1">
      <alignment vertical="center" wrapText="1"/>
    </xf>
    <xf numFmtId="0" fontId="23" fillId="2" borderId="7" xfId="0" applyFont="1" applyFill="1" applyBorder="1" applyAlignment="1">
      <alignment horizontal="center" vertical="center" wrapText="1"/>
    </xf>
    <xf numFmtId="49" fontId="35" fillId="0" borderId="7" xfId="0" applyNumberFormat="1" applyFont="1" applyBorder="1" applyAlignment="1">
      <alignment horizontal="left" vertical="center" wrapText="1"/>
    </xf>
    <xf numFmtId="0" fontId="35" fillId="0" borderId="7" xfId="0" applyFont="1" applyBorder="1" applyAlignment="1">
      <alignment horizontal="center" vertical="center" wrapText="1"/>
    </xf>
    <xf numFmtId="0" fontId="35" fillId="2" borderId="7" xfId="0" applyFont="1" applyFill="1" applyBorder="1" applyAlignment="1">
      <alignment horizontal="center" vertical="center" wrapText="1"/>
    </xf>
    <xf numFmtId="49" fontId="62" fillId="12" borderId="7" xfId="0" applyNumberFormat="1" applyFont="1" applyFill="1" applyBorder="1" applyAlignment="1">
      <alignment horizontal="left" vertical="center" wrapText="1"/>
    </xf>
    <xf numFmtId="49" fontId="35" fillId="0" borderId="33" xfId="0" applyNumberFormat="1" applyFont="1" applyBorder="1" applyAlignment="1">
      <alignment horizontal="left" vertical="center" wrapText="1"/>
    </xf>
    <xf numFmtId="49" fontId="35" fillId="0" borderId="34" xfId="0" applyNumberFormat="1" applyFont="1" applyBorder="1" applyAlignment="1">
      <alignment horizontal="left" vertical="center" wrapText="1"/>
    </xf>
    <xf numFmtId="49" fontId="35" fillId="0" borderId="35" xfId="0" applyNumberFormat="1" applyFont="1" applyBorder="1" applyAlignment="1">
      <alignment horizontal="left" vertical="center" wrapText="1"/>
    </xf>
    <xf numFmtId="49" fontId="35" fillId="0" borderId="36" xfId="0" applyNumberFormat="1" applyFont="1" applyBorder="1" applyAlignment="1">
      <alignment horizontal="left" vertical="center" wrapText="1"/>
    </xf>
    <xf numFmtId="49" fontId="35" fillId="0" borderId="19" xfId="0" applyNumberFormat="1" applyFont="1" applyBorder="1" applyAlignment="1">
      <alignment horizontal="left" vertical="center" wrapText="1"/>
    </xf>
    <xf numFmtId="0" fontId="32" fillId="0" borderId="8" xfId="0" applyFont="1" applyBorder="1" applyAlignment="1">
      <alignment horizontal="center" vertical="center" wrapText="1"/>
    </xf>
    <xf numFmtId="49" fontId="37" fillId="16" borderId="19" xfId="0" applyNumberFormat="1" applyFont="1" applyFill="1" applyBorder="1" applyAlignment="1">
      <alignment horizontal="left" vertical="center" wrapText="1"/>
    </xf>
    <xf numFmtId="0" fontId="32" fillId="14" borderId="8" xfId="0" applyFont="1" applyFill="1" applyBorder="1" applyAlignment="1">
      <alignment horizontal="center" vertical="center" wrapText="1"/>
    </xf>
    <xf numFmtId="0" fontId="32" fillId="14" borderId="9"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35" fillId="0" borderId="20" xfId="0" applyFont="1" applyBorder="1" applyAlignment="1">
      <alignment vertical="center" wrapText="1"/>
    </xf>
    <xf numFmtId="0" fontId="23" fillId="15" borderId="7" xfId="0" applyFont="1" applyFill="1" applyBorder="1" applyAlignment="1">
      <alignment horizontal="center" vertical="center" wrapText="1"/>
    </xf>
    <xf numFmtId="0" fontId="35" fillId="17" borderId="7" xfId="0" applyFont="1" applyFill="1" applyBorder="1" applyAlignment="1">
      <alignment horizontal="center" vertical="center" wrapText="1"/>
    </xf>
    <xf numFmtId="0" fontId="51" fillId="9" borderId="19" xfId="0" applyFont="1" applyFill="1" applyBorder="1" applyAlignment="1">
      <alignment horizontal="left" vertical="center" wrapText="1"/>
    </xf>
    <xf numFmtId="0" fontId="51" fillId="9" borderId="16" xfId="0" applyFont="1" applyFill="1" applyBorder="1" applyAlignment="1">
      <alignment horizontal="left" vertical="center" wrapText="1"/>
    </xf>
    <xf numFmtId="0" fontId="51" fillId="9" borderId="20" xfId="0" applyFont="1" applyFill="1" applyBorder="1" applyAlignment="1">
      <alignment horizontal="left" vertical="center" wrapText="1"/>
    </xf>
    <xf numFmtId="0" fontId="51" fillId="9" borderId="12" xfId="0" applyFont="1" applyFill="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2" fillId="0" borderId="15" xfId="0" applyFont="1" applyBorder="1" applyAlignment="1">
      <alignment horizontal="center" vertical="center"/>
    </xf>
    <xf numFmtId="0" fontId="35" fillId="12" borderId="14" xfId="0" applyFont="1" applyFill="1" applyBorder="1" applyAlignment="1">
      <alignment horizontal="left" vertical="center" wrapText="1"/>
    </xf>
    <xf numFmtId="0" fontId="35" fillId="12" borderId="13" xfId="0" applyFont="1" applyFill="1" applyBorder="1" applyAlignment="1">
      <alignment horizontal="left" vertical="center" wrapText="1"/>
    </xf>
    <xf numFmtId="0" fontId="51" fillId="9" borderId="24" xfId="0" applyFont="1" applyFill="1" applyBorder="1" applyAlignment="1">
      <alignment horizontal="center" vertical="center" wrapText="1"/>
    </xf>
    <xf numFmtId="0" fontId="42" fillId="9" borderId="25" xfId="0" applyFont="1" applyFill="1" applyBorder="1" applyAlignment="1">
      <alignment horizontal="center" vertical="center" wrapText="1"/>
    </xf>
    <xf numFmtId="0" fontId="35" fillId="19" borderId="14" xfId="0" applyFont="1" applyFill="1" applyBorder="1" applyAlignment="1">
      <alignment horizontal="center" vertical="center" wrapText="1"/>
    </xf>
    <xf numFmtId="0" fontId="35" fillId="19" borderId="13"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18" borderId="15" xfId="0" applyFont="1" applyFill="1" applyBorder="1" applyAlignment="1">
      <alignment horizontal="center" vertical="center" wrapText="1"/>
    </xf>
    <xf numFmtId="0" fontId="35" fillId="0" borderId="15" xfId="0" applyFont="1" applyBorder="1" applyAlignment="1">
      <alignment horizontal="left" vertical="center" wrapText="1"/>
    </xf>
    <xf numFmtId="49" fontId="35" fillId="0" borderId="14" xfId="0" applyNumberFormat="1" applyFont="1" applyBorder="1" applyAlignment="1">
      <alignment horizontal="left" vertical="center" wrapText="1"/>
    </xf>
    <xf numFmtId="49" fontId="35" fillId="0" borderId="13" xfId="0" applyNumberFormat="1" applyFont="1" applyBorder="1" applyAlignment="1">
      <alignment horizontal="left" vertical="center" wrapText="1"/>
    </xf>
    <xf numFmtId="0" fontId="35" fillId="0" borderId="14" xfId="0" applyFont="1" applyBorder="1" applyAlignment="1">
      <alignment horizontal="left" vertical="center" wrapText="1"/>
    </xf>
    <xf numFmtId="0" fontId="35" fillId="0" borderId="13" xfId="0" applyFont="1" applyBorder="1" applyAlignment="1">
      <alignment horizontal="left" vertical="center" wrapText="1"/>
    </xf>
    <xf numFmtId="0" fontId="35" fillId="2" borderId="14"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40" fillId="0" borderId="0" xfId="0" applyFont="1" applyAlignment="1">
      <alignment horizontal="left" vertical="center" wrapText="1"/>
    </xf>
    <xf numFmtId="0" fontId="0" fillId="0" borderId="0" xfId="0" applyAlignment="1">
      <alignment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47" fillId="2" borderId="0" xfId="0" applyFont="1" applyFill="1" applyAlignment="1">
      <alignment horizontal="center" vertical="center" wrapText="1"/>
    </xf>
    <xf numFmtId="0" fontId="44" fillId="0" borderId="0" xfId="0" applyFont="1" applyAlignment="1">
      <alignment horizontal="center" vertical="center"/>
    </xf>
    <xf numFmtId="2" fontId="67" fillId="2" borderId="15" xfId="16" applyNumberFormat="1" applyFont="1" applyFill="1" applyBorder="1" applyAlignment="1" applyProtection="1">
      <alignment horizontal="center" vertical="center"/>
      <protection locked="0"/>
    </xf>
    <xf numFmtId="0" fontId="66" fillId="0" borderId="15" xfId="16" applyFont="1" applyBorder="1" applyAlignment="1" applyProtection="1">
      <alignment horizontal="left" vertical="top" wrapText="1"/>
      <protection locked="0"/>
    </xf>
    <xf numFmtId="0" fontId="66" fillId="0" borderId="15" xfId="16" applyFont="1" applyBorder="1" applyAlignment="1" applyProtection="1">
      <alignment horizontal="left" vertical="top"/>
      <protection locked="0"/>
    </xf>
    <xf numFmtId="0" fontId="13" fillId="0" borderId="15" xfId="17" applyFont="1" applyBorder="1" applyAlignment="1" applyProtection="1">
      <alignment horizontal="center" vertical="top" wrapText="1"/>
      <protection locked="0"/>
    </xf>
    <xf numFmtId="0" fontId="2" fillId="0" borderId="14" xfId="16" applyBorder="1" applyAlignment="1">
      <alignment horizontal="left" vertical="center" wrapText="1"/>
    </xf>
    <xf numFmtId="0" fontId="2" fillId="0" borderId="27" xfId="16" applyBorder="1" applyAlignment="1">
      <alignment horizontal="left" vertical="center" wrapText="1"/>
    </xf>
    <xf numFmtId="0" fontId="2" fillId="0" borderId="13" xfId="16" applyBorder="1" applyAlignment="1">
      <alignment horizontal="left" vertical="center" wrapText="1"/>
    </xf>
    <xf numFmtId="49" fontId="35" fillId="0" borderId="14" xfId="0" applyNumberFormat="1" applyFont="1" applyBorder="1" applyAlignment="1">
      <alignment horizontal="left" vertical="top" wrapText="1"/>
    </xf>
    <xf numFmtId="49" fontId="35" fillId="0" borderId="13" xfId="0" applyNumberFormat="1" applyFont="1" applyBorder="1" applyAlignment="1">
      <alignment horizontal="left" vertical="top" wrapText="1"/>
    </xf>
    <xf numFmtId="0" fontId="23" fillId="20" borderId="15" xfId="16" applyFont="1" applyFill="1" applyBorder="1" applyAlignment="1">
      <alignment horizontal="center" vertical="center" wrapText="1"/>
    </xf>
    <xf numFmtId="0" fontId="33" fillId="20" borderId="15" xfId="16" applyFont="1" applyFill="1" applyBorder="1" applyAlignment="1">
      <alignment horizontal="center" vertical="center" wrapText="1"/>
    </xf>
    <xf numFmtId="0" fontId="38" fillId="2" borderId="15" xfId="17" applyFont="1" applyFill="1" applyBorder="1" applyAlignment="1">
      <alignment horizontal="center" vertical="center"/>
    </xf>
    <xf numFmtId="0" fontId="42" fillId="7" borderId="23" xfId="16" applyFont="1" applyFill="1" applyBorder="1" applyAlignment="1">
      <alignment vertical="top" wrapText="1"/>
    </xf>
    <xf numFmtId="0" fontId="0" fillId="0" borderId="28" xfId="0" applyBorder="1" applyAlignment="1">
      <alignment vertical="top" wrapText="1"/>
    </xf>
    <xf numFmtId="9" fontId="35" fillId="2" borderId="14" xfId="16" applyNumberFormat="1" applyFont="1" applyFill="1" applyBorder="1" applyAlignment="1" applyProtection="1">
      <alignment horizontal="center" vertical="center"/>
      <protection locked="0"/>
    </xf>
    <xf numFmtId="0" fontId="0" fillId="2" borderId="27" xfId="0" applyFill="1" applyBorder="1" applyAlignment="1">
      <alignment horizontal="center" vertical="center"/>
    </xf>
    <xf numFmtId="0" fontId="0" fillId="2" borderId="13" xfId="0" applyFill="1" applyBorder="1" applyAlignment="1">
      <alignment horizontal="center" vertical="center"/>
    </xf>
    <xf numFmtId="0" fontId="35" fillId="0" borderId="14" xfId="16" applyFont="1" applyBorder="1" applyAlignment="1" applyProtection="1">
      <alignment horizontal="center" vertical="center"/>
      <protection locked="0"/>
    </xf>
    <xf numFmtId="0" fontId="77" fillId="0" borderId="13" xfId="0" applyFont="1" applyBorder="1" applyAlignment="1">
      <alignment horizontal="center" vertical="center"/>
    </xf>
    <xf numFmtId="9" fontId="18" fillId="2" borderId="15" xfId="16" applyNumberFormat="1" applyFont="1" applyFill="1" applyBorder="1" applyAlignment="1" applyProtection="1">
      <alignment horizontal="center" vertical="center"/>
      <protection locked="0"/>
    </xf>
    <xf numFmtId="0" fontId="35" fillId="2" borderId="15" xfId="16" applyFont="1" applyFill="1" applyBorder="1" applyAlignment="1" applyProtection="1">
      <alignment horizontal="center" vertical="center"/>
      <protection locked="0"/>
    </xf>
    <xf numFmtId="49" fontId="18" fillId="2" borderId="14" xfId="17" applyNumberFormat="1" applyFont="1" applyFill="1" applyBorder="1" applyAlignment="1">
      <alignment horizontal="center" vertical="center"/>
    </xf>
    <xf numFmtId="49" fontId="18" fillId="2" borderId="27" xfId="17" applyNumberFormat="1" applyFont="1" applyFill="1" applyBorder="1" applyAlignment="1">
      <alignment horizontal="center" vertical="center"/>
    </xf>
    <xf numFmtId="49" fontId="18" fillId="2" borderId="13" xfId="17" applyNumberFormat="1" applyFont="1" applyFill="1" applyBorder="1" applyAlignment="1">
      <alignment horizontal="center" vertical="center"/>
    </xf>
    <xf numFmtId="49" fontId="42" fillId="7" borderId="23" xfId="16" applyNumberFormat="1" applyFont="1" applyFill="1" applyBorder="1" applyAlignment="1">
      <alignment horizontal="left" vertical="center" wrapText="1"/>
    </xf>
    <xf numFmtId="49" fontId="42" fillId="7" borderId="17" xfId="16" applyNumberFormat="1" applyFont="1" applyFill="1" applyBorder="1" applyAlignment="1">
      <alignment horizontal="left" vertical="center" wrapText="1"/>
    </xf>
    <xf numFmtId="49" fontId="42" fillId="7" borderId="28" xfId="16" applyNumberFormat="1" applyFont="1" applyFill="1" applyBorder="1" applyAlignment="1">
      <alignment horizontal="left" vertical="center" wrapText="1"/>
    </xf>
    <xf numFmtId="0" fontId="75" fillId="9" borderId="15" xfId="16" applyFont="1" applyFill="1" applyBorder="1" applyAlignment="1">
      <alignment horizontal="center" vertical="center"/>
    </xf>
    <xf numFmtId="0" fontId="70" fillId="9" borderId="15" xfId="16" applyFont="1" applyFill="1" applyBorder="1" applyAlignment="1">
      <alignment horizontal="center" vertical="center"/>
    </xf>
    <xf numFmtId="0" fontId="23" fillId="2" borderId="14" xfId="16" applyFont="1" applyFill="1" applyBorder="1" applyAlignment="1">
      <alignment horizontal="center" vertical="center" wrapText="1"/>
    </xf>
    <xf numFmtId="0" fontId="23" fillId="2" borderId="13" xfId="16" applyFont="1" applyFill="1" applyBorder="1" applyAlignment="1">
      <alignment horizontal="center" vertical="center" wrapText="1"/>
    </xf>
    <xf numFmtId="0" fontId="23" fillId="2" borderId="14" xfId="16" applyFont="1" applyFill="1" applyBorder="1" applyAlignment="1" applyProtection="1">
      <alignment horizontal="center" vertical="center" wrapText="1"/>
      <protection locked="0"/>
    </xf>
    <xf numFmtId="0" fontId="23" fillId="2" borderId="27" xfId="16" applyFont="1" applyFill="1" applyBorder="1" applyAlignment="1" applyProtection="1">
      <alignment horizontal="center" vertical="center" wrapText="1"/>
      <protection locked="0"/>
    </xf>
    <xf numFmtId="0" fontId="23" fillId="2" borderId="13" xfId="16" applyFont="1" applyFill="1" applyBorder="1" applyAlignment="1" applyProtection="1">
      <alignment horizontal="center" vertical="center" wrapText="1"/>
      <protection locked="0"/>
    </xf>
    <xf numFmtId="0" fontId="23" fillId="2" borderId="27" xfId="16" applyFont="1" applyFill="1" applyBorder="1" applyAlignment="1">
      <alignment horizontal="center" vertical="center" wrapText="1"/>
    </xf>
    <xf numFmtId="0" fontId="23" fillId="0" borderId="8" xfId="16" applyFont="1" applyBorder="1" applyAlignment="1" applyProtection="1">
      <alignment horizontal="center" vertical="center"/>
      <protection locked="0"/>
    </xf>
    <xf numFmtId="0" fontId="23" fillId="0" borderId="9" xfId="16" applyFont="1" applyBorder="1" applyAlignment="1" applyProtection="1">
      <alignment horizontal="center" vertical="center"/>
      <protection locked="0"/>
    </xf>
    <xf numFmtId="0" fontId="23" fillId="0" borderId="5" xfId="16" applyFont="1" applyBorder="1" applyAlignment="1" applyProtection="1">
      <alignment horizontal="center" vertical="center"/>
      <protection locked="0"/>
    </xf>
    <xf numFmtId="0" fontId="75" fillId="9" borderId="15" xfId="14" applyFont="1" applyFill="1" applyBorder="1" applyAlignment="1">
      <alignment horizontal="center" vertical="center"/>
    </xf>
    <xf numFmtId="0" fontId="70" fillId="9" borderId="15" xfId="14" applyFont="1" applyFill="1" applyBorder="1" applyAlignment="1">
      <alignment horizontal="center" vertical="center"/>
    </xf>
    <xf numFmtId="0" fontId="23" fillId="17" borderId="14" xfId="14" applyFont="1" applyFill="1" applyBorder="1" applyAlignment="1">
      <alignment horizontal="center" vertical="center" wrapText="1"/>
    </xf>
    <xf numFmtId="0" fontId="23" fillId="17" borderId="13" xfId="14" applyFont="1" applyFill="1" applyBorder="1" applyAlignment="1">
      <alignment horizontal="center" vertical="center" wrapText="1"/>
    </xf>
    <xf numFmtId="0" fontId="23" fillId="17" borderId="14" xfId="14" applyFont="1" applyFill="1" applyBorder="1" applyAlignment="1" applyProtection="1">
      <alignment horizontal="center" vertical="center" wrapText="1"/>
      <protection locked="0"/>
    </xf>
    <xf numFmtId="0" fontId="23" fillId="17" borderId="27" xfId="14" applyFont="1" applyFill="1" applyBorder="1" applyAlignment="1" applyProtection="1">
      <alignment horizontal="center" vertical="center" wrapText="1"/>
      <protection locked="0"/>
    </xf>
    <xf numFmtId="0" fontId="23" fillId="17" borderId="13" xfId="14" applyFont="1" applyFill="1" applyBorder="1" applyAlignment="1" applyProtection="1">
      <alignment horizontal="center" vertical="center" wrapText="1"/>
      <protection locked="0"/>
    </xf>
    <xf numFmtId="0" fontId="23" fillId="17" borderId="27" xfId="14" applyFont="1" applyFill="1" applyBorder="1" applyAlignment="1">
      <alignment horizontal="center" vertical="center" wrapText="1"/>
    </xf>
    <xf numFmtId="0" fontId="23" fillId="0" borderId="8" xfId="14" applyFont="1" applyBorder="1" applyAlignment="1" applyProtection="1">
      <alignment horizontal="center" vertical="center"/>
      <protection locked="0"/>
    </xf>
    <xf numFmtId="0" fontId="23" fillId="0" borderId="9" xfId="14" applyFont="1" applyBorder="1" applyAlignment="1" applyProtection="1">
      <alignment horizontal="center" vertical="center"/>
      <protection locked="0"/>
    </xf>
    <xf numFmtId="0" fontId="23" fillId="0" borderId="5" xfId="14" applyFont="1" applyBorder="1" applyAlignment="1" applyProtection="1">
      <alignment horizontal="center" vertical="center"/>
      <protection locked="0"/>
    </xf>
    <xf numFmtId="0" fontId="37" fillId="0" borderId="14" xfId="15" applyFont="1" applyBorder="1" applyAlignment="1">
      <alignment horizontal="left" vertical="center"/>
    </xf>
    <xf numFmtId="0" fontId="37" fillId="0" borderId="13" xfId="15" applyFont="1" applyBorder="1" applyAlignment="1">
      <alignment horizontal="left" vertical="center"/>
    </xf>
    <xf numFmtId="0" fontId="3" fillId="0" borderId="15" xfId="14" applyFont="1" applyBorder="1" applyAlignment="1">
      <alignment horizontal="left" vertical="center" wrapText="1"/>
    </xf>
    <xf numFmtId="0" fontId="4" fillId="0" borderId="15" xfId="14" applyBorder="1" applyAlignment="1">
      <alignment horizontal="left" vertical="center"/>
    </xf>
    <xf numFmtId="0" fontId="23" fillId="20" borderId="15" xfId="14" applyFont="1" applyFill="1" applyBorder="1" applyAlignment="1">
      <alignment horizontal="left" vertical="center" wrapText="1"/>
    </xf>
    <xf numFmtId="0" fontId="33" fillId="20" borderId="15" xfId="14" applyFont="1" applyFill="1" applyBorder="1" applyAlignment="1">
      <alignment horizontal="left" vertical="center" wrapText="1"/>
    </xf>
    <xf numFmtId="49" fontId="23" fillId="20" borderId="15" xfId="14" applyNumberFormat="1" applyFont="1" applyFill="1" applyBorder="1" applyAlignment="1">
      <alignment horizontal="left" vertical="center" wrapText="1"/>
    </xf>
    <xf numFmtId="49" fontId="33" fillId="20" borderId="15" xfId="14" applyNumberFormat="1" applyFont="1" applyFill="1" applyBorder="1" applyAlignment="1">
      <alignment horizontal="left" vertical="center" wrapText="1"/>
    </xf>
    <xf numFmtId="0" fontId="38" fillId="17" borderId="15" xfId="15" applyFont="1" applyFill="1" applyBorder="1" applyAlignment="1">
      <alignment horizontal="center" vertical="center"/>
    </xf>
    <xf numFmtId="0" fontId="66" fillId="0" borderId="15" xfId="14" applyFont="1" applyBorder="1" applyAlignment="1" applyProtection="1">
      <alignment horizontal="left" vertical="top" wrapText="1"/>
      <protection locked="0"/>
    </xf>
    <xf numFmtId="0" fontId="66" fillId="0" borderId="15" xfId="14" applyFont="1" applyBorder="1" applyAlignment="1" applyProtection="1">
      <alignment horizontal="left" vertical="top"/>
      <protection locked="0"/>
    </xf>
    <xf numFmtId="0" fontId="66" fillId="0" borderId="9" xfId="15" applyFont="1" applyBorder="1" applyAlignment="1" applyProtection="1">
      <alignment horizontal="center" vertical="top" wrapText="1"/>
      <protection locked="0"/>
    </xf>
    <xf numFmtId="0" fontId="66" fillId="0" borderId="5" xfId="15" applyFont="1" applyBorder="1" applyAlignment="1" applyProtection="1">
      <alignment horizontal="center" vertical="top" wrapText="1"/>
      <protection locked="0"/>
    </xf>
    <xf numFmtId="49" fontId="42" fillId="7" borderId="23" xfId="14" applyNumberFormat="1" applyFont="1" applyFill="1" applyBorder="1" applyAlignment="1">
      <alignment horizontal="left" vertical="center" wrapText="1"/>
    </xf>
    <xf numFmtId="49" fontId="42" fillId="7" borderId="28" xfId="14" applyNumberFormat="1" applyFont="1" applyFill="1" applyBorder="1" applyAlignment="1">
      <alignment horizontal="left" vertical="center" wrapText="1"/>
    </xf>
    <xf numFmtId="0" fontId="38" fillId="0" borderId="14" xfId="14" applyFont="1" applyBorder="1" applyAlignment="1" applyProtection="1">
      <alignment horizontal="center" vertical="center"/>
      <protection locked="0"/>
    </xf>
    <xf numFmtId="0" fontId="38" fillId="0" borderId="13" xfId="14" applyFont="1" applyBorder="1" applyAlignment="1" applyProtection="1">
      <alignment horizontal="center" vertical="center"/>
      <protection locked="0"/>
    </xf>
    <xf numFmtId="9" fontId="35" fillId="17" borderId="14" xfId="14" applyNumberFormat="1" applyFont="1" applyFill="1" applyBorder="1" applyAlignment="1" applyProtection="1">
      <alignment horizontal="center" vertical="center"/>
      <protection locked="0"/>
    </xf>
    <xf numFmtId="9" fontId="35" fillId="17" borderId="27" xfId="14" applyNumberFormat="1" applyFont="1" applyFill="1" applyBorder="1" applyAlignment="1" applyProtection="1">
      <alignment horizontal="center" vertical="center"/>
      <protection locked="0"/>
    </xf>
    <xf numFmtId="9" fontId="35" fillId="17" borderId="13" xfId="14" applyNumberFormat="1" applyFont="1" applyFill="1" applyBorder="1" applyAlignment="1" applyProtection="1">
      <alignment horizontal="center" vertical="center"/>
      <protection locked="0"/>
    </xf>
    <xf numFmtId="0" fontId="18" fillId="17" borderId="14" xfId="15" applyFont="1" applyFill="1" applyBorder="1" applyAlignment="1">
      <alignment horizontal="center" vertical="center"/>
    </xf>
    <xf numFmtId="0" fontId="18" fillId="17" borderId="27" xfId="15" applyFont="1" applyFill="1" applyBorder="1" applyAlignment="1">
      <alignment horizontal="center" vertical="center"/>
    </xf>
    <xf numFmtId="0" fontId="18" fillId="17" borderId="13" xfId="15" applyFont="1" applyFill="1" applyBorder="1" applyAlignment="1">
      <alignment horizontal="center" vertical="center"/>
    </xf>
    <xf numFmtId="0" fontId="38" fillId="17" borderId="14" xfId="15" applyFont="1" applyFill="1" applyBorder="1" applyAlignment="1">
      <alignment horizontal="center" vertical="center"/>
    </xf>
    <xf numFmtId="0" fontId="38" fillId="17" borderId="13" xfId="15" applyFont="1" applyFill="1" applyBorder="1" applyAlignment="1">
      <alignment horizontal="center" vertical="center"/>
    </xf>
    <xf numFmtId="0" fontId="60" fillId="17" borderId="14" xfId="15" applyFont="1" applyFill="1" applyBorder="1" applyAlignment="1">
      <alignment horizontal="center" vertical="center"/>
    </xf>
    <xf numFmtId="0" fontId="60" fillId="17" borderId="27" xfId="15" applyFont="1" applyFill="1" applyBorder="1" applyAlignment="1">
      <alignment horizontal="center" vertical="center"/>
    </xf>
    <xf numFmtId="0" fontId="60" fillId="17" borderId="13" xfId="15" applyFont="1" applyFill="1" applyBorder="1" applyAlignment="1">
      <alignment horizontal="center" vertical="center"/>
    </xf>
    <xf numFmtId="0" fontId="35" fillId="17" borderId="14" xfId="15" applyFont="1" applyFill="1" applyBorder="1" applyAlignment="1">
      <alignment horizontal="center" vertical="center"/>
    </xf>
    <xf numFmtId="0" fontId="35" fillId="17" borderId="27" xfId="15" applyFont="1" applyFill="1" applyBorder="1" applyAlignment="1">
      <alignment horizontal="center" vertical="center"/>
    </xf>
    <xf numFmtId="0" fontId="35" fillId="17" borderId="13" xfId="15" applyFont="1" applyFill="1" applyBorder="1" applyAlignment="1">
      <alignment horizontal="center" vertical="center"/>
    </xf>
    <xf numFmtId="0" fontId="41" fillId="7" borderId="14" xfId="14" applyFont="1" applyFill="1" applyBorder="1" applyAlignment="1">
      <alignment horizontal="left" vertical="center" wrapText="1"/>
    </xf>
    <xf numFmtId="0" fontId="41" fillId="7" borderId="13" xfId="14" applyFont="1" applyFill="1" applyBorder="1" applyAlignment="1">
      <alignment horizontal="left" vertical="center" wrapText="1"/>
    </xf>
    <xf numFmtId="0" fontId="32" fillId="21" borderId="14" xfId="14" applyFont="1" applyFill="1" applyBorder="1" applyAlignment="1">
      <alignment horizontal="center" vertical="center"/>
    </xf>
    <xf numFmtId="0" fontId="32" fillId="21" borderId="13" xfId="14" applyFont="1" applyFill="1" applyBorder="1" applyAlignment="1">
      <alignment horizontal="center" vertical="center"/>
    </xf>
    <xf numFmtId="0" fontId="32" fillId="22" borderId="14" xfId="14" applyFont="1" applyFill="1" applyBorder="1" applyAlignment="1">
      <alignment horizontal="center" vertical="center" wrapText="1"/>
    </xf>
    <xf numFmtId="0" fontId="32" fillId="22" borderId="13" xfId="14" applyFont="1" applyFill="1" applyBorder="1" applyAlignment="1">
      <alignment horizontal="center" vertical="center" wrapText="1"/>
    </xf>
    <xf numFmtId="0" fontId="23" fillId="21" borderId="14" xfId="14" applyFont="1" applyFill="1" applyBorder="1" applyAlignment="1">
      <alignment horizontal="center" vertical="center" wrapText="1"/>
    </xf>
    <xf numFmtId="0" fontId="23" fillId="21" borderId="13" xfId="14" applyFont="1" applyFill="1" applyBorder="1" applyAlignment="1">
      <alignment horizontal="center" vertical="center" wrapText="1"/>
    </xf>
    <xf numFmtId="0" fontId="23" fillId="21" borderId="14" xfId="14" applyFont="1" applyFill="1" applyBorder="1" applyAlignment="1" applyProtection="1">
      <alignment horizontal="center" vertical="center" wrapText="1"/>
      <protection locked="0"/>
    </xf>
    <xf numFmtId="0" fontId="23" fillId="21" borderId="27" xfId="14" applyFont="1" applyFill="1" applyBorder="1" applyAlignment="1" applyProtection="1">
      <alignment horizontal="center" vertical="center" wrapText="1"/>
      <protection locked="0"/>
    </xf>
    <xf numFmtId="0" fontId="23" fillId="21" borderId="13" xfId="14" applyFont="1" applyFill="1" applyBorder="1" applyAlignment="1" applyProtection="1">
      <alignment horizontal="center" vertical="center" wrapText="1"/>
      <protection locked="0"/>
    </xf>
    <xf numFmtId="0" fontId="23" fillId="21" borderId="27" xfId="14" applyFont="1" applyFill="1" applyBorder="1" applyAlignment="1">
      <alignment horizontal="center" vertical="center" wrapText="1"/>
    </xf>
    <xf numFmtId="0" fontId="38" fillId="9" borderId="29" xfId="14" applyFont="1" applyFill="1" applyBorder="1" applyAlignment="1">
      <alignment horizontal="left" vertical="center" wrapText="1"/>
    </xf>
    <xf numFmtId="0" fontId="38" fillId="21" borderId="14" xfId="14" applyFont="1" applyFill="1" applyBorder="1" applyAlignment="1">
      <alignment horizontal="center" vertical="center"/>
    </xf>
    <xf numFmtId="0" fontId="38" fillId="21" borderId="27" xfId="14" applyFont="1" applyFill="1" applyBorder="1" applyAlignment="1">
      <alignment horizontal="center" vertical="center"/>
    </xf>
    <xf numFmtId="0" fontId="38" fillId="21" borderId="13" xfId="14" applyFont="1" applyFill="1" applyBorder="1" applyAlignment="1">
      <alignment horizontal="center" vertical="center"/>
    </xf>
    <xf numFmtId="49" fontId="76" fillId="7" borderId="24" xfId="14" applyNumberFormat="1" applyFont="1" applyFill="1" applyBorder="1" applyAlignment="1">
      <alignment horizontal="left" vertical="center" wrapText="1"/>
    </xf>
    <xf numFmtId="49" fontId="76" fillId="7" borderId="30" xfId="14" applyNumberFormat="1" applyFont="1" applyFill="1" applyBorder="1" applyAlignment="1">
      <alignment horizontal="left" vertical="center" wrapText="1"/>
    </xf>
    <xf numFmtId="49" fontId="76" fillId="7" borderId="31" xfId="14" applyNumberFormat="1" applyFont="1" applyFill="1" applyBorder="1" applyAlignment="1">
      <alignment horizontal="left" vertical="center" wrapText="1"/>
    </xf>
    <xf numFmtId="49" fontId="76" fillId="7" borderId="32" xfId="14" applyNumberFormat="1" applyFont="1" applyFill="1" applyBorder="1" applyAlignment="1">
      <alignment horizontal="left" vertical="center" wrapText="1"/>
    </xf>
    <xf numFmtId="49" fontId="76" fillId="7" borderId="14" xfId="14" applyNumberFormat="1" applyFont="1" applyFill="1" applyBorder="1" applyAlignment="1">
      <alignment horizontal="left" vertical="top" wrapText="1"/>
    </xf>
    <xf numFmtId="49" fontId="76" fillId="7" borderId="13" xfId="14" applyNumberFormat="1" applyFont="1" applyFill="1" applyBorder="1" applyAlignment="1">
      <alignment horizontal="left" vertical="top" wrapText="1"/>
    </xf>
    <xf numFmtId="0" fontId="67" fillId="21" borderId="15" xfId="15" applyFont="1" applyFill="1" applyBorder="1" applyAlignment="1">
      <alignment horizontal="center" vertical="center"/>
    </xf>
  </cellXfs>
  <cellStyles count="18">
    <cellStyle name="Attendance Totals" xfId="7" xr:uid="{00000000-0005-0000-0000-000000000000}"/>
    <cellStyle name="Birthdate" xfId="4" xr:uid="{00000000-0005-0000-0000-000001000000}"/>
    <cellStyle name="Month" xfId="6" xr:uid="{00000000-0005-0000-0000-000002000000}"/>
    <cellStyle name="Normal" xfId="0" builtinId="0" customBuiltin="1"/>
    <cellStyle name="Normal 2" xfId="12" xr:uid="{00000000-0005-0000-0000-000004000000}"/>
    <cellStyle name="Normal 2 2" xfId="13" xr:uid="{00000000-0005-0000-0000-000005000000}"/>
    <cellStyle name="Normal 2 2 2" xfId="15" xr:uid="{00000000-0005-0000-0000-000006000000}"/>
    <cellStyle name="Normal 2 2 2 2" xfId="17" xr:uid="{00000000-0005-0000-0000-000007000000}"/>
    <cellStyle name="Normal 2 3" xfId="14" xr:uid="{00000000-0005-0000-0000-000008000000}"/>
    <cellStyle name="Normal 2 3 2" xfId="16" xr:uid="{00000000-0005-0000-0000-000009000000}"/>
    <cellStyle name="Phone Number" xfId="5" xr:uid="{00000000-0005-0000-0000-00000A000000}"/>
    <cellStyle name="Student Information" xfId="2" xr:uid="{00000000-0005-0000-0000-00000B000000}"/>
    <cellStyle name="Student Information - user entered" xfId="3" xr:uid="{00000000-0005-0000-0000-00000C000000}"/>
    <cellStyle name="Titre" xfId="1" builtinId="15" customBuiltin="1"/>
    <cellStyle name="Titre 1" xfId="10" builtinId="16" customBuiltin="1"/>
    <cellStyle name="Titre 2" xfId="11" builtinId="17" customBuiltin="1"/>
    <cellStyle name="Weekday" xfId="8" xr:uid="{00000000-0005-0000-0000-000010000000}"/>
    <cellStyle name="Weekend" xfId="9" xr:uid="{00000000-0005-0000-0000-000011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C35"/>
  <sheetViews>
    <sheetView showGridLines="0" topLeftCell="A21" workbookViewId="0">
      <selection activeCell="A34" sqref="A34"/>
    </sheetView>
  </sheetViews>
  <sheetFormatPr baseColWidth="10" defaultRowHeight="13.5" x14ac:dyDescent="0.25"/>
  <cols>
    <col min="1" max="1" width="112" customWidth="1"/>
    <col min="2" max="2" width="9.85546875" customWidth="1"/>
    <col min="3" max="3" width="5.5703125" customWidth="1"/>
  </cols>
  <sheetData>
    <row r="2" spans="1:3" ht="18" x14ac:dyDescent="0.25">
      <c r="A2" s="48" t="s">
        <v>345</v>
      </c>
    </row>
    <row r="3" spans="1:3" ht="15" x14ac:dyDescent="0.25">
      <c r="A3" s="49"/>
    </row>
    <row r="4" spans="1:3" ht="13.5" customHeight="1" x14ac:dyDescent="0.25">
      <c r="A4" s="171" t="s">
        <v>346</v>
      </c>
    </row>
    <row r="5" spans="1:3" ht="14.25" customHeight="1" x14ac:dyDescent="0.25">
      <c r="A5" s="51" t="s">
        <v>479</v>
      </c>
    </row>
    <row r="6" spans="1:3" ht="13.9" customHeight="1" x14ac:dyDescent="0.25">
      <c r="A6" s="51" t="s">
        <v>347</v>
      </c>
    </row>
    <row r="7" spans="1:3" ht="29.85" customHeight="1" x14ac:dyDescent="0.25">
      <c r="A7" s="164" t="s">
        <v>480</v>
      </c>
    </row>
    <row r="8" spans="1:3" ht="18" customHeight="1" x14ac:dyDescent="0.25">
      <c r="A8" s="164" t="s">
        <v>481</v>
      </c>
    </row>
    <row r="9" spans="1:3" ht="14.25" x14ac:dyDescent="0.25">
      <c r="A9" s="170" t="s">
        <v>482</v>
      </c>
    </row>
    <row r="10" spans="1:3" ht="15" x14ac:dyDescent="0.25">
      <c r="A10" s="164"/>
      <c r="C10" s="51"/>
    </row>
    <row r="11" spans="1:3" ht="14.25" x14ac:dyDescent="0.25">
      <c r="A11" s="51"/>
    </row>
    <row r="12" spans="1:3" ht="29.85" customHeight="1" x14ac:dyDescent="0.25">
      <c r="A12" s="51" t="s">
        <v>348</v>
      </c>
    </row>
    <row r="13" spans="1:3" ht="14.25" x14ac:dyDescent="0.25">
      <c r="A13" s="52"/>
    </row>
    <row r="14" spans="1:3" ht="15" x14ac:dyDescent="0.25">
      <c r="A14" s="172" t="s">
        <v>349</v>
      </c>
    </row>
    <row r="15" spans="1:3" ht="14.25" x14ac:dyDescent="0.25">
      <c r="A15" s="51" t="s">
        <v>350</v>
      </c>
    </row>
    <row r="16" spans="1:3" ht="42.75" x14ac:dyDescent="0.25">
      <c r="A16" s="53" t="s">
        <v>483</v>
      </c>
    </row>
    <row r="17" spans="1:1" ht="14.25" x14ac:dyDescent="0.25">
      <c r="A17" s="52"/>
    </row>
    <row r="18" spans="1:1" ht="15" x14ac:dyDescent="0.25">
      <c r="A18" s="30" t="s">
        <v>351</v>
      </c>
    </row>
    <row r="19" spans="1:1" ht="26.85" customHeight="1" x14ac:dyDescent="0.25">
      <c r="A19" s="170" t="s">
        <v>352</v>
      </c>
    </row>
    <row r="20" spans="1:1" ht="16.149999999999999" customHeight="1" x14ac:dyDescent="0.25">
      <c r="A20" s="170" t="s">
        <v>484</v>
      </c>
    </row>
    <row r="21" spans="1:1" ht="7.15" customHeight="1" x14ac:dyDescent="0.25">
      <c r="A21" s="49"/>
    </row>
    <row r="22" spans="1:1" ht="16.899999999999999" customHeight="1" x14ac:dyDescent="0.25">
      <c r="A22" s="49" t="s">
        <v>353</v>
      </c>
    </row>
    <row r="23" spans="1:1" ht="25.9" customHeight="1" x14ac:dyDescent="0.25">
      <c r="A23" s="173" t="s">
        <v>485</v>
      </c>
    </row>
    <row r="24" spans="1:1" ht="25.5" customHeight="1" x14ac:dyDescent="0.25">
      <c r="A24" s="174" t="s">
        <v>486</v>
      </c>
    </row>
    <row r="25" spans="1:1" ht="42" customHeight="1" x14ac:dyDescent="0.25">
      <c r="A25" s="54" t="s">
        <v>354</v>
      </c>
    </row>
    <row r="26" spans="1:1" ht="34.9" customHeight="1" x14ac:dyDescent="0.25">
      <c r="A26" s="55" t="s">
        <v>355</v>
      </c>
    </row>
    <row r="27" spans="1:1" ht="14.25" x14ac:dyDescent="0.25">
      <c r="A27" s="52" t="s">
        <v>356</v>
      </c>
    </row>
    <row r="28" spans="1:1" ht="14.25" x14ac:dyDescent="0.25">
      <c r="A28" s="52"/>
    </row>
    <row r="29" spans="1:1" ht="15.75" x14ac:dyDescent="0.25">
      <c r="A29" s="56" t="s">
        <v>357</v>
      </c>
    </row>
    <row r="30" spans="1:1" ht="15.75" x14ac:dyDescent="0.25">
      <c r="A30" s="56"/>
    </row>
    <row r="31" spans="1:1" ht="17.850000000000001" customHeight="1" x14ac:dyDescent="0.25">
      <c r="A31" s="50" t="s">
        <v>487</v>
      </c>
    </row>
    <row r="32" spans="1:1" ht="28.9" customHeight="1" x14ac:dyDescent="0.25">
      <c r="A32" s="51" t="s">
        <v>358</v>
      </c>
    </row>
    <row r="33" spans="1:1" ht="30" customHeight="1" x14ac:dyDescent="0.25">
      <c r="A33" s="51" t="s">
        <v>359</v>
      </c>
    </row>
    <row r="34" spans="1:1" ht="14.25" x14ac:dyDescent="0.25">
      <c r="A34" s="51"/>
    </row>
    <row r="35" spans="1:1" ht="15.75" x14ac:dyDescent="0.25">
      <c r="A35" s="2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F110"/>
  <sheetViews>
    <sheetView showGridLines="0" topLeftCell="D1" zoomScale="80" zoomScaleNormal="80" workbookViewId="0">
      <selection activeCell="D1" sqref="A1:XFD1048576"/>
    </sheetView>
  </sheetViews>
  <sheetFormatPr baseColWidth="10" defaultColWidth="11.42578125" defaultRowHeight="14.25" x14ac:dyDescent="0.3"/>
  <cols>
    <col min="1" max="1" width="123.5703125" customWidth="1"/>
    <col min="2" max="2" width="76.42578125" customWidth="1"/>
    <col min="3" max="3" width="83" style="1" customWidth="1"/>
    <col min="4" max="4" width="97.5703125" customWidth="1"/>
    <col min="5" max="5" width="97.5703125" style="26" customWidth="1"/>
    <col min="6" max="6" width="44.140625" customWidth="1"/>
  </cols>
  <sheetData>
    <row r="1" spans="1:6" ht="15" x14ac:dyDescent="0.25">
      <c r="A1" t="s">
        <v>74</v>
      </c>
      <c r="B1" s="3" t="s">
        <v>73</v>
      </c>
      <c r="C1" s="3" t="s">
        <v>76</v>
      </c>
      <c r="D1" s="3" t="s">
        <v>75</v>
      </c>
      <c r="E1" s="3" t="s">
        <v>328</v>
      </c>
      <c r="F1" s="3" t="s">
        <v>329</v>
      </c>
    </row>
    <row r="2" spans="1:6" ht="27" customHeight="1" x14ac:dyDescent="0.3">
      <c r="A2" s="4" t="s">
        <v>146</v>
      </c>
      <c r="B2" s="4" t="s">
        <v>152</v>
      </c>
      <c r="C2" s="5" t="s">
        <v>78</v>
      </c>
      <c r="D2" s="6" t="s">
        <v>104</v>
      </c>
      <c r="E2" s="7" t="s">
        <v>230</v>
      </c>
      <c r="F2" s="8" t="s">
        <v>288</v>
      </c>
    </row>
    <row r="3" spans="1:6" ht="27" customHeight="1" x14ac:dyDescent="0.3">
      <c r="A3" s="9" t="s">
        <v>147</v>
      </c>
      <c r="B3" s="10" t="s">
        <v>1</v>
      </c>
      <c r="C3" s="5" t="s">
        <v>79</v>
      </c>
      <c r="D3" s="11" t="s">
        <v>103</v>
      </c>
      <c r="E3" s="12" t="s">
        <v>233</v>
      </c>
      <c r="F3" s="13" t="s">
        <v>289</v>
      </c>
    </row>
    <row r="4" spans="1:6" ht="27" customHeight="1" x14ac:dyDescent="0.3">
      <c r="A4" s="4" t="s">
        <v>148</v>
      </c>
      <c r="B4" s="5" t="s">
        <v>2</v>
      </c>
      <c r="C4" s="10" t="s">
        <v>81</v>
      </c>
      <c r="D4" s="6" t="s">
        <v>80</v>
      </c>
      <c r="E4" s="12" t="s">
        <v>234</v>
      </c>
      <c r="F4" s="8" t="s">
        <v>290</v>
      </c>
    </row>
    <row r="5" spans="1:6" ht="27" customHeight="1" x14ac:dyDescent="0.3">
      <c r="A5" s="9" t="s">
        <v>149</v>
      </c>
      <c r="B5" s="10" t="s">
        <v>3</v>
      </c>
      <c r="C5" s="5" t="s">
        <v>82</v>
      </c>
      <c r="D5" s="11" t="s">
        <v>92</v>
      </c>
      <c r="E5" s="12" t="s">
        <v>235</v>
      </c>
      <c r="F5" s="13" t="s">
        <v>291</v>
      </c>
    </row>
    <row r="6" spans="1:6" ht="27" customHeight="1" x14ac:dyDescent="0.3">
      <c r="A6" s="4" t="s">
        <v>150</v>
      </c>
      <c r="B6" s="5" t="s">
        <v>4</v>
      </c>
      <c r="C6" s="10" t="s">
        <v>83</v>
      </c>
      <c r="D6" s="6" t="s">
        <v>93</v>
      </c>
      <c r="E6" s="12" t="s">
        <v>236</v>
      </c>
      <c r="F6" s="8" t="s">
        <v>292</v>
      </c>
    </row>
    <row r="7" spans="1:6" ht="27" customHeight="1" x14ac:dyDescent="0.3">
      <c r="A7" s="9" t="s">
        <v>151</v>
      </c>
      <c r="B7" s="9" t="s">
        <v>153</v>
      </c>
      <c r="C7" s="5" t="s">
        <v>84</v>
      </c>
      <c r="D7" s="6" t="s">
        <v>105</v>
      </c>
      <c r="E7" s="12" t="s">
        <v>237</v>
      </c>
      <c r="F7" s="13" t="s">
        <v>293</v>
      </c>
    </row>
    <row r="8" spans="1:6" ht="13.5" customHeight="1" x14ac:dyDescent="0.3">
      <c r="B8" s="14" t="s">
        <v>5</v>
      </c>
      <c r="C8" s="10" t="s">
        <v>85</v>
      </c>
      <c r="D8" s="15" t="s">
        <v>176</v>
      </c>
      <c r="E8" s="12" t="s">
        <v>238</v>
      </c>
      <c r="F8" s="8" t="s">
        <v>294</v>
      </c>
    </row>
    <row r="9" spans="1:6" ht="27" x14ac:dyDescent="0.3">
      <c r="B9" s="16" t="s">
        <v>6</v>
      </c>
      <c r="C9" s="5" t="s">
        <v>86</v>
      </c>
      <c r="D9" s="6" t="s">
        <v>106</v>
      </c>
      <c r="E9" s="12" t="s">
        <v>239</v>
      </c>
      <c r="F9" s="13" t="s">
        <v>295</v>
      </c>
    </row>
    <row r="10" spans="1:6" x14ac:dyDescent="0.3">
      <c r="B10" s="4" t="s">
        <v>154</v>
      </c>
      <c r="C10" s="10" t="s">
        <v>87</v>
      </c>
      <c r="D10" s="11" t="s">
        <v>175</v>
      </c>
      <c r="E10" s="12" t="s">
        <v>259</v>
      </c>
      <c r="F10" s="8" t="s">
        <v>296</v>
      </c>
    </row>
    <row r="11" spans="1:6" ht="27" x14ac:dyDescent="0.3">
      <c r="A11" s="2" t="s">
        <v>68</v>
      </c>
      <c r="B11" s="16" t="s">
        <v>7</v>
      </c>
      <c r="C11" s="5" t="s">
        <v>88</v>
      </c>
      <c r="D11" s="6" t="s">
        <v>107</v>
      </c>
      <c r="E11" s="12" t="s">
        <v>240</v>
      </c>
      <c r="F11" s="13" t="s">
        <v>297</v>
      </c>
    </row>
    <row r="12" spans="1:6" ht="18.75" customHeight="1" x14ac:dyDescent="0.3">
      <c r="A12" t="s">
        <v>69</v>
      </c>
      <c r="B12" s="14" t="s">
        <v>8</v>
      </c>
      <c r="C12" s="10" t="s">
        <v>89</v>
      </c>
      <c r="D12" s="6" t="s">
        <v>108</v>
      </c>
      <c r="E12" s="12" t="s">
        <v>241</v>
      </c>
      <c r="F12" s="8" t="s">
        <v>298</v>
      </c>
    </row>
    <row r="13" spans="1:6" ht="19.5" customHeight="1" x14ac:dyDescent="0.3">
      <c r="A13" t="s">
        <v>313</v>
      </c>
      <c r="B13" s="16" t="s">
        <v>9</v>
      </c>
      <c r="C13" s="5" t="s">
        <v>90</v>
      </c>
      <c r="D13" s="11" t="s">
        <v>109</v>
      </c>
      <c r="E13" s="12" t="s">
        <v>260</v>
      </c>
      <c r="F13" s="13" t="s">
        <v>299</v>
      </c>
    </row>
    <row r="14" spans="1:6" x14ac:dyDescent="0.3">
      <c r="A14" t="s">
        <v>70</v>
      </c>
      <c r="B14" s="14" t="s">
        <v>10</v>
      </c>
      <c r="C14" s="10" t="s">
        <v>91</v>
      </c>
      <c r="D14" s="6" t="s">
        <v>177</v>
      </c>
      <c r="E14" s="12" t="s">
        <v>242</v>
      </c>
      <c r="F14" s="8" t="s">
        <v>300</v>
      </c>
    </row>
    <row r="15" spans="1:6" x14ac:dyDescent="0.3">
      <c r="A15" t="s">
        <v>71</v>
      </c>
      <c r="B15" s="17" t="s">
        <v>155</v>
      </c>
      <c r="C15" s="10" t="s">
        <v>141</v>
      </c>
      <c r="D15" s="11" t="s">
        <v>110</v>
      </c>
      <c r="E15" s="12" t="s">
        <v>243</v>
      </c>
      <c r="F15" s="13" t="s">
        <v>301</v>
      </c>
    </row>
    <row r="16" spans="1:6" x14ac:dyDescent="0.3">
      <c r="A16" t="s">
        <v>72</v>
      </c>
      <c r="B16" s="14" t="s">
        <v>11</v>
      </c>
      <c r="C16" s="10" t="s">
        <v>142</v>
      </c>
      <c r="D16" s="6" t="s">
        <v>111</v>
      </c>
      <c r="E16" s="12" t="s">
        <v>244</v>
      </c>
      <c r="F16" s="8" t="s">
        <v>302</v>
      </c>
    </row>
    <row r="17" spans="1:6" x14ac:dyDescent="0.3">
      <c r="A17" t="s">
        <v>0</v>
      </c>
      <c r="B17" s="16" t="s">
        <v>12</v>
      </c>
      <c r="C17" s="5" t="s">
        <v>143</v>
      </c>
      <c r="D17" s="6" t="s">
        <v>112</v>
      </c>
      <c r="E17" s="12" t="s">
        <v>245</v>
      </c>
      <c r="F17" s="13" t="s">
        <v>303</v>
      </c>
    </row>
    <row r="18" spans="1:6" ht="15" customHeight="1" x14ac:dyDescent="0.3">
      <c r="B18" s="14" t="s">
        <v>13</v>
      </c>
      <c r="C18" s="10" t="s">
        <v>144</v>
      </c>
      <c r="D18" s="11" t="s">
        <v>113</v>
      </c>
      <c r="E18" s="12" t="s">
        <v>261</v>
      </c>
      <c r="F18" s="8" t="s">
        <v>304</v>
      </c>
    </row>
    <row r="19" spans="1:6" ht="81" x14ac:dyDescent="0.3">
      <c r="B19" s="16" t="s">
        <v>284</v>
      </c>
      <c r="C19" s="5" t="s">
        <v>145</v>
      </c>
      <c r="D19" s="6" t="s">
        <v>114</v>
      </c>
      <c r="E19" s="12" t="s">
        <v>246</v>
      </c>
      <c r="F19" s="13" t="s">
        <v>305</v>
      </c>
    </row>
    <row r="20" spans="1:6" x14ac:dyDescent="0.3">
      <c r="B20" s="5" t="s">
        <v>14</v>
      </c>
      <c r="C20" s="10" t="s">
        <v>94</v>
      </c>
      <c r="D20" s="11" t="s">
        <v>115</v>
      </c>
      <c r="E20" s="12" t="s">
        <v>247</v>
      </c>
      <c r="F20" s="8" t="s">
        <v>306</v>
      </c>
    </row>
    <row r="21" spans="1:6" x14ac:dyDescent="0.3">
      <c r="B21" s="9" t="s">
        <v>156</v>
      </c>
      <c r="C21" s="5" t="s">
        <v>95</v>
      </c>
      <c r="D21" s="6" t="s">
        <v>116</v>
      </c>
      <c r="E21" s="12" t="s">
        <v>262</v>
      </c>
      <c r="F21" s="13" t="s">
        <v>307</v>
      </c>
    </row>
    <row r="22" spans="1:6" x14ac:dyDescent="0.3">
      <c r="B22" s="5" t="s">
        <v>15</v>
      </c>
      <c r="C22" s="10" t="s">
        <v>96</v>
      </c>
      <c r="D22" s="6" t="s">
        <v>117</v>
      </c>
      <c r="E22" s="12" t="s">
        <v>248</v>
      </c>
      <c r="F22" s="8" t="s">
        <v>308</v>
      </c>
    </row>
    <row r="23" spans="1:6" x14ac:dyDescent="0.3">
      <c r="B23" s="10" t="s">
        <v>16</v>
      </c>
      <c r="C23" s="5" t="s">
        <v>97</v>
      </c>
      <c r="D23" s="11" t="s">
        <v>118</v>
      </c>
      <c r="E23" s="12" t="s">
        <v>263</v>
      </c>
      <c r="F23" s="13" t="s">
        <v>309</v>
      </c>
    </row>
    <row r="24" spans="1:6" ht="15.75" customHeight="1" x14ac:dyDescent="0.3">
      <c r="B24" s="4" t="s">
        <v>157</v>
      </c>
      <c r="C24" s="10" t="s">
        <v>98</v>
      </c>
      <c r="D24" s="6" t="s">
        <v>119</v>
      </c>
      <c r="E24" s="12" t="s">
        <v>285</v>
      </c>
      <c r="F24" s="8" t="s">
        <v>310</v>
      </c>
    </row>
    <row r="25" spans="1:6" x14ac:dyDescent="0.3">
      <c r="B25" s="10" t="s">
        <v>17</v>
      </c>
      <c r="C25" s="5" t="s">
        <v>99</v>
      </c>
      <c r="D25" s="11" t="s">
        <v>120</v>
      </c>
      <c r="E25" s="7" t="s">
        <v>231</v>
      </c>
      <c r="F25" s="13" t="s">
        <v>311</v>
      </c>
    </row>
    <row r="26" spans="1:6" x14ac:dyDescent="0.3">
      <c r="B26" s="5" t="s">
        <v>18</v>
      </c>
      <c r="C26" s="10" t="s">
        <v>226</v>
      </c>
      <c r="D26" s="6" t="s">
        <v>121</v>
      </c>
      <c r="E26" s="12" t="s">
        <v>249</v>
      </c>
      <c r="F26" s="8" t="s">
        <v>312</v>
      </c>
    </row>
    <row r="27" spans="1:6" x14ac:dyDescent="0.3">
      <c r="B27" s="9" t="s">
        <v>158</v>
      </c>
      <c r="C27" s="5" t="s">
        <v>227</v>
      </c>
      <c r="D27" s="6" t="s">
        <v>122</v>
      </c>
      <c r="E27" s="12" t="s">
        <v>250</v>
      </c>
      <c r="F27" t="e">
        <f>IF(+#REF!="","",+#REF!)</f>
        <v>#REF!</v>
      </c>
    </row>
    <row r="28" spans="1:6" x14ac:dyDescent="0.3">
      <c r="B28" s="5" t="s">
        <v>19</v>
      </c>
      <c r="C28" s="5" t="s">
        <v>228</v>
      </c>
      <c r="D28" s="11" t="s">
        <v>123</v>
      </c>
      <c r="E28" s="12" t="s">
        <v>251</v>
      </c>
      <c r="F28" t="e">
        <f>IF(+#REF!="","",+#REF!)</f>
        <v>#REF!</v>
      </c>
    </row>
    <row r="29" spans="1:6" x14ac:dyDescent="0.3">
      <c r="B29" s="10" t="s">
        <v>20</v>
      </c>
      <c r="C29" s="10" t="s">
        <v>225</v>
      </c>
      <c r="D29" s="6" t="s">
        <v>124</v>
      </c>
      <c r="E29" s="12" t="s">
        <v>252</v>
      </c>
      <c r="F29" t="e">
        <f>IF(+#REF!="","",+#REF!)</f>
        <v>#REF!</v>
      </c>
    </row>
    <row r="30" spans="1:6" x14ac:dyDescent="0.3">
      <c r="B30" s="4" t="s">
        <v>159</v>
      </c>
      <c r="C30" s="5" t="s">
        <v>229</v>
      </c>
      <c r="D30" s="11" t="s">
        <v>125</v>
      </c>
      <c r="E30" s="12" t="s">
        <v>253</v>
      </c>
      <c r="F30" t="e">
        <f>IF(+#REF!="","",+#REF!)</f>
        <v>#REF!</v>
      </c>
    </row>
    <row r="31" spans="1:6" x14ac:dyDescent="0.3">
      <c r="B31" s="10" t="s">
        <v>21</v>
      </c>
      <c r="C31" s="10" t="s">
        <v>219</v>
      </c>
      <c r="D31" s="6" t="s">
        <v>126</v>
      </c>
      <c r="E31" s="12" t="s">
        <v>254</v>
      </c>
      <c r="F31" t="e">
        <f>IF(+#REF!="","",+#REF!)</f>
        <v>#REF!</v>
      </c>
    </row>
    <row r="32" spans="1:6" x14ac:dyDescent="0.3">
      <c r="B32" s="5" t="s">
        <v>22</v>
      </c>
      <c r="C32" s="5" t="s">
        <v>220</v>
      </c>
      <c r="D32" s="6" t="s">
        <v>127</v>
      </c>
      <c r="E32" s="12" t="s">
        <v>255</v>
      </c>
      <c r="F32" t="e">
        <f>IF(+#REF!="","",+#REF!)</f>
        <v>#REF!</v>
      </c>
    </row>
    <row r="33" spans="2:6" ht="13.5" customHeight="1" x14ac:dyDescent="0.3">
      <c r="B33" s="9" t="s">
        <v>160</v>
      </c>
      <c r="C33" s="10" t="s">
        <v>221</v>
      </c>
      <c r="D33" s="11" t="s">
        <v>128</v>
      </c>
      <c r="E33" s="12" t="s">
        <v>256</v>
      </c>
      <c r="F33" t="e">
        <f>IF(+#REF!="","",+#REF!)</f>
        <v>#REF!</v>
      </c>
    </row>
    <row r="34" spans="2:6" x14ac:dyDescent="0.3">
      <c r="B34" s="5" t="s">
        <v>23</v>
      </c>
      <c r="C34" s="5" t="s">
        <v>222</v>
      </c>
      <c r="D34" s="6" t="s">
        <v>129</v>
      </c>
      <c r="E34" s="12" t="s">
        <v>257</v>
      </c>
      <c r="F34" t="e">
        <f>IF(+#REF!="","",+#REF!)</f>
        <v>#REF!</v>
      </c>
    </row>
    <row r="35" spans="2:6" ht="15" customHeight="1" x14ac:dyDescent="0.3">
      <c r="B35" s="10" t="s">
        <v>24</v>
      </c>
      <c r="C35" s="10" t="s">
        <v>223</v>
      </c>
      <c r="D35" s="11" t="s">
        <v>130</v>
      </c>
      <c r="E35" s="12" t="s">
        <v>264</v>
      </c>
      <c r="F35" t="e">
        <f>IF(+#REF!="","",+#REF!)</f>
        <v>#REF!</v>
      </c>
    </row>
    <row r="36" spans="2:6" ht="27" x14ac:dyDescent="0.3">
      <c r="B36" s="14" t="s">
        <v>25</v>
      </c>
      <c r="C36" s="10" t="s">
        <v>224</v>
      </c>
      <c r="D36" s="6" t="s">
        <v>131</v>
      </c>
      <c r="E36" s="12" t="s">
        <v>258</v>
      </c>
      <c r="F36" t="e">
        <f>IF(+#REF!="","",+#REF!)</f>
        <v>#REF!</v>
      </c>
    </row>
    <row r="37" spans="2:6" x14ac:dyDescent="0.3">
      <c r="B37" s="10" t="s">
        <v>26</v>
      </c>
      <c r="C37" s="5"/>
      <c r="D37" s="6" t="s">
        <v>132</v>
      </c>
      <c r="E37" s="12" t="s">
        <v>286</v>
      </c>
      <c r="F37" t="e">
        <f>IF(+#REF!="","",+#REF!)</f>
        <v>#REF!</v>
      </c>
    </row>
    <row r="38" spans="2:6" x14ac:dyDescent="0.3">
      <c r="B38" s="5" t="s">
        <v>27</v>
      </c>
      <c r="C38" s="10"/>
      <c r="D38" s="11" t="s">
        <v>133</v>
      </c>
      <c r="E38" s="12" t="s">
        <v>287</v>
      </c>
      <c r="F38" t="e">
        <f>IF(+#REF!="","",+#REF!)</f>
        <v>#REF!</v>
      </c>
    </row>
    <row r="39" spans="2:6" ht="12.75" customHeight="1" x14ac:dyDescent="0.3">
      <c r="B39" s="9" t="s">
        <v>161</v>
      </c>
      <c r="C39" s="5"/>
      <c r="D39" s="6" t="s">
        <v>134</v>
      </c>
      <c r="E39" s="7" t="s">
        <v>265</v>
      </c>
      <c r="F39" t="e">
        <f>IF(+#REF!="","",+#REF!)</f>
        <v>#REF!</v>
      </c>
    </row>
    <row r="40" spans="2:6" x14ac:dyDescent="0.3">
      <c r="B40" s="5" t="s">
        <v>28</v>
      </c>
      <c r="C40" s="10"/>
      <c r="D40" s="11" t="s">
        <v>100</v>
      </c>
      <c r="E40" s="18" t="s">
        <v>314</v>
      </c>
      <c r="F40" t="e">
        <f>IF(+#REF!="","",+#REF!)</f>
        <v>#REF!</v>
      </c>
    </row>
    <row r="41" spans="2:6" x14ac:dyDescent="0.3">
      <c r="B41" s="10" t="s">
        <v>29</v>
      </c>
      <c r="C41" s="5"/>
      <c r="D41" s="6" t="s">
        <v>101</v>
      </c>
      <c r="E41" s="18" t="s">
        <v>315</v>
      </c>
      <c r="F41" t="e">
        <f>IF(+#REF!="","",+#REF!)</f>
        <v>#REF!</v>
      </c>
    </row>
    <row r="42" spans="2:6" x14ac:dyDescent="0.3">
      <c r="B42" s="5" t="s">
        <v>30</v>
      </c>
      <c r="C42" s="10"/>
      <c r="D42" s="6" t="s">
        <v>102</v>
      </c>
      <c r="E42" s="19" t="s">
        <v>316</v>
      </c>
      <c r="F42" t="e">
        <f>IF(+#REF!="","",+#REF!)</f>
        <v>#REF!</v>
      </c>
    </row>
    <row r="43" spans="2:6" x14ac:dyDescent="0.3">
      <c r="B43" s="9" t="s">
        <v>162</v>
      </c>
      <c r="C43" s="5"/>
      <c r="D43" s="11" t="s">
        <v>135</v>
      </c>
      <c r="E43" s="18" t="s">
        <v>317</v>
      </c>
      <c r="F43" t="e">
        <f>IF(+#REF!="","",+#REF!)</f>
        <v>#REF!</v>
      </c>
    </row>
    <row r="44" spans="2:6" x14ac:dyDescent="0.3">
      <c r="B44" s="5" t="s">
        <v>31</v>
      </c>
      <c r="C44" s="10"/>
      <c r="D44" s="6" t="s">
        <v>136</v>
      </c>
      <c r="E44" s="19" t="s">
        <v>318</v>
      </c>
      <c r="F44" t="e">
        <f>IF(+#REF!="","",+#REF!)</f>
        <v>#REF!</v>
      </c>
    </row>
    <row r="45" spans="2:6" x14ac:dyDescent="0.3">
      <c r="B45" s="10" t="s">
        <v>32</v>
      </c>
      <c r="C45" s="5"/>
      <c r="D45" s="11" t="s">
        <v>137</v>
      </c>
      <c r="E45" s="18" t="s">
        <v>319</v>
      </c>
      <c r="F45" t="e">
        <f>IF(+#REF!="","",+#REF!)</f>
        <v>#REF!</v>
      </c>
    </row>
    <row r="46" spans="2:6" x14ac:dyDescent="0.3">
      <c r="B46" s="4" t="s">
        <v>163</v>
      </c>
      <c r="C46" s="10"/>
      <c r="D46" s="6" t="s">
        <v>138</v>
      </c>
      <c r="E46" s="19" t="s">
        <v>320</v>
      </c>
      <c r="F46" t="e">
        <f>IF(+#REF!="","",+#REF!)</f>
        <v>#REF!</v>
      </c>
    </row>
    <row r="47" spans="2:6" x14ac:dyDescent="0.3">
      <c r="B47" s="10" t="s">
        <v>33</v>
      </c>
      <c r="C47" s="5"/>
      <c r="D47" s="6" t="s">
        <v>139</v>
      </c>
      <c r="E47" s="18" t="s">
        <v>321</v>
      </c>
      <c r="F47" t="e">
        <f>IF(+#REF!="","",+#REF!)</f>
        <v>#REF!</v>
      </c>
    </row>
    <row r="48" spans="2:6" x14ac:dyDescent="0.3">
      <c r="B48" s="4" t="s">
        <v>164</v>
      </c>
      <c r="C48" s="10"/>
      <c r="D48" s="11" t="s">
        <v>140</v>
      </c>
      <c r="E48" s="19" t="s">
        <v>322</v>
      </c>
      <c r="F48" t="e">
        <f>IF(+#REF!="","",+#REF!)</f>
        <v>#REF!</v>
      </c>
    </row>
    <row r="49" spans="2:6" x14ac:dyDescent="0.3">
      <c r="B49" s="10" t="s">
        <v>34</v>
      </c>
      <c r="C49" s="5"/>
      <c r="D49" s="6"/>
      <c r="E49" s="18" t="s">
        <v>323</v>
      </c>
      <c r="F49" t="e">
        <f>IF(+#REF!="","",+#REF!)</f>
        <v>#REF!</v>
      </c>
    </row>
    <row r="50" spans="2:6" x14ac:dyDescent="0.3">
      <c r="B50" s="5" t="s">
        <v>35</v>
      </c>
      <c r="C50" s="10"/>
      <c r="D50" s="11"/>
      <c r="E50" s="19" t="s">
        <v>324</v>
      </c>
      <c r="F50" t="e">
        <f>IF(+#REF!="","",+#REF!)</f>
        <v>#REF!</v>
      </c>
    </row>
    <row r="51" spans="2:6" x14ac:dyDescent="0.3">
      <c r="B51" s="10" t="s">
        <v>36</v>
      </c>
      <c r="C51" s="5"/>
      <c r="D51" s="6"/>
      <c r="E51" s="18" t="s">
        <v>325</v>
      </c>
      <c r="F51" t="e">
        <f>IF(+#REF!="","",+#REF!)</f>
        <v>#REF!</v>
      </c>
    </row>
    <row r="52" spans="2:6" x14ac:dyDescent="0.3">
      <c r="B52" s="4" t="s">
        <v>165</v>
      </c>
      <c r="C52" s="10"/>
      <c r="D52" s="6"/>
      <c r="E52" s="19" t="s">
        <v>326</v>
      </c>
      <c r="F52" t="e">
        <f>IF(+#REF!="","",+#REF!)</f>
        <v>#REF!</v>
      </c>
    </row>
    <row r="53" spans="2:6" x14ac:dyDescent="0.3">
      <c r="B53" s="10" t="s">
        <v>37</v>
      </c>
      <c r="C53" s="5"/>
      <c r="D53" s="11"/>
      <c r="E53" s="18" t="s">
        <v>327</v>
      </c>
      <c r="F53" t="e">
        <f>IF(+#REF!="","",+#REF!)</f>
        <v>#REF!</v>
      </c>
    </row>
    <row r="54" spans="2:6" x14ac:dyDescent="0.3">
      <c r="B54" s="5" t="s">
        <v>38</v>
      </c>
      <c r="C54" s="10"/>
      <c r="D54" s="6"/>
      <c r="E54" s="7" t="s">
        <v>283</v>
      </c>
      <c r="F54" t="e">
        <f>IF(+#REF!="","",+#REF!)</f>
        <v>#REF!</v>
      </c>
    </row>
    <row r="55" spans="2:6" x14ac:dyDescent="0.3">
      <c r="B55" s="10" t="s">
        <v>39</v>
      </c>
      <c r="C55" s="5"/>
      <c r="D55" s="11"/>
      <c r="E55" s="12" t="s">
        <v>266</v>
      </c>
      <c r="F55" t="e">
        <f>IF(+#REF!="","",+#REF!)</f>
        <v>#REF!</v>
      </c>
    </row>
    <row r="56" spans="2:6" x14ac:dyDescent="0.3">
      <c r="B56" s="5" t="s">
        <v>40</v>
      </c>
      <c r="C56" s="10"/>
      <c r="D56" s="6"/>
      <c r="E56" s="12" t="s">
        <v>267</v>
      </c>
      <c r="F56" t="e">
        <f>IF(+#REF!="","",+#REF!)</f>
        <v>#REF!</v>
      </c>
    </row>
    <row r="57" spans="2:6" x14ac:dyDescent="0.3">
      <c r="B57" s="10" t="s">
        <v>41</v>
      </c>
      <c r="C57" s="5"/>
      <c r="D57" s="6"/>
      <c r="E57" s="12" t="s">
        <v>268</v>
      </c>
      <c r="F57" t="e">
        <f>IF(+#REF!="","",+#REF!)</f>
        <v>#REF!</v>
      </c>
    </row>
    <row r="58" spans="2:6" x14ac:dyDescent="0.3">
      <c r="B58" s="4" t="s">
        <v>166</v>
      </c>
      <c r="C58" s="10"/>
      <c r="D58" s="11"/>
      <c r="E58" s="12" t="s">
        <v>269</v>
      </c>
      <c r="F58" t="e">
        <f>IF(+#REF!="","",+#REF!)</f>
        <v>#REF!</v>
      </c>
    </row>
    <row r="59" spans="2:6" x14ac:dyDescent="0.3">
      <c r="B59" s="10" t="s">
        <v>42</v>
      </c>
      <c r="C59" s="20" t="s">
        <v>179</v>
      </c>
      <c r="D59" s="6"/>
      <c r="E59" s="12" t="s">
        <v>270</v>
      </c>
      <c r="F59" t="e">
        <f>IF(+#REF!="","",+#REF!)</f>
        <v>#REF!</v>
      </c>
    </row>
    <row r="60" spans="2:6" x14ac:dyDescent="0.3">
      <c r="B60" s="5" t="s">
        <v>43</v>
      </c>
      <c r="C60" s="21" t="s">
        <v>178</v>
      </c>
      <c r="D60" s="11"/>
      <c r="E60" s="12" t="s">
        <v>271</v>
      </c>
      <c r="F60" t="e">
        <f>IF(+#REF!="","",+#REF!)</f>
        <v>#REF!</v>
      </c>
    </row>
    <row r="61" spans="2:6" x14ac:dyDescent="0.3">
      <c r="B61" s="9" t="s">
        <v>167</v>
      </c>
      <c r="C61" s="21" t="s">
        <v>180</v>
      </c>
      <c r="D61" s="6"/>
      <c r="E61" s="12" t="s">
        <v>272</v>
      </c>
      <c r="F61" t="e">
        <f>IF(+#REF!="","",+#REF!)</f>
        <v>#REF!</v>
      </c>
    </row>
    <row r="62" spans="2:6" x14ac:dyDescent="0.3">
      <c r="B62" s="5" t="s">
        <v>44</v>
      </c>
      <c r="C62" s="21" t="s">
        <v>181</v>
      </c>
      <c r="D62" s="6"/>
      <c r="E62" s="12" t="s">
        <v>273</v>
      </c>
      <c r="F62" t="e">
        <f>IF(+#REF!="","",+#REF!)</f>
        <v>#REF!</v>
      </c>
    </row>
    <row r="63" spans="2:6" x14ac:dyDescent="0.3">
      <c r="B63" s="10" t="s">
        <v>45</v>
      </c>
      <c r="C63" s="21" t="s">
        <v>182</v>
      </c>
      <c r="D63" s="11"/>
      <c r="E63" s="12" t="s">
        <v>274</v>
      </c>
      <c r="F63" t="e">
        <f>IF(+#REF!="","",+#REF!)</f>
        <v>#REF!</v>
      </c>
    </row>
    <row r="64" spans="2:6" x14ac:dyDescent="0.3">
      <c r="B64" s="5" t="s">
        <v>46</v>
      </c>
      <c r="C64" s="21" t="s">
        <v>183</v>
      </c>
      <c r="D64" s="6"/>
      <c r="E64" s="12" t="s">
        <v>275</v>
      </c>
      <c r="F64" t="e">
        <f>IF(+#REF!="","",+#REF!)</f>
        <v>#REF!</v>
      </c>
    </row>
    <row r="65" spans="2:6" x14ac:dyDescent="0.3">
      <c r="B65" s="10" t="s">
        <v>47</v>
      </c>
      <c r="C65" s="21" t="s">
        <v>184</v>
      </c>
      <c r="D65" s="11"/>
      <c r="E65" s="12" t="s">
        <v>276</v>
      </c>
      <c r="F65" t="e">
        <f>IF(+#REF!="","",+#REF!)</f>
        <v>#REF!</v>
      </c>
    </row>
    <row r="66" spans="2:6" x14ac:dyDescent="0.3">
      <c r="B66" s="4" t="s">
        <v>168</v>
      </c>
      <c r="C66" s="21" t="s">
        <v>185</v>
      </c>
      <c r="D66" s="6"/>
      <c r="E66" s="22" t="s">
        <v>232</v>
      </c>
      <c r="F66" t="e">
        <f>IF(+#REF!="","",+#REF!)</f>
        <v>#REF!</v>
      </c>
    </row>
    <row r="67" spans="2:6" x14ac:dyDescent="0.3">
      <c r="B67" s="10" t="s">
        <v>48</v>
      </c>
      <c r="C67" s="21" t="s">
        <v>186</v>
      </c>
      <c r="D67" s="6"/>
      <c r="E67" s="12" t="s">
        <v>277</v>
      </c>
      <c r="F67" t="e">
        <f>IF(+#REF!="","",+#REF!)</f>
        <v>#REF!</v>
      </c>
    </row>
    <row r="68" spans="2:6" x14ac:dyDescent="0.3">
      <c r="B68" s="5" t="s">
        <v>49</v>
      </c>
      <c r="C68" s="23"/>
      <c r="D68" s="11"/>
      <c r="E68" s="12" t="s">
        <v>278</v>
      </c>
      <c r="F68" t="e">
        <f>IF(+#REF!="","",+#REF!)</f>
        <v>#REF!</v>
      </c>
    </row>
    <row r="69" spans="2:6" x14ac:dyDescent="0.3">
      <c r="B69" s="9" t="s">
        <v>169</v>
      </c>
      <c r="C69" s="24"/>
      <c r="D69" s="6"/>
      <c r="E69" s="12" t="s">
        <v>279</v>
      </c>
      <c r="F69" t="e">
        <f>IF(+#REF!="","",+#REF!)</f>
        <v>#REF!</v>
      </c>
    </row>
    <row r="70" spans="2:6" ht="108" x14ac:dyDescent="0.3">
      <c r="B70" s="14" t="s">
        <v>67</v>
      </c>
      <c r="C70" s="25"/>
      <c r="D70" s="11"/>
      <c r="E70" s="12" t="s">
        <v>280</v>
      </c>
      <c r="F70" t="e">
        <f>IF(+#REF!="","",+#REF!)</f>
        <v>#REF!</v>
      </c>
    </row>
    <row r="71" spans="2:6" x14ac:dyDescent="0.3">
      <c r="B71" s="9" t="s">
        <v>170</v>
      </c>
      <c r="C71" s="24" t="s">
        <v>187</v>
      </c>
      <c r="D71" s="6"/>
      <c r="E71" s="12" t="s">
        <v>281</v>
      </c>
      <c r="F71" t="e">
        <f>IF(+#REF!="","",+#REF!)</f>
        <v>#REF!</v>
      </c>
    </row>
    <row r="72" spans="2:6" x14ac:dyDescent="0.3">
      <c r="B72" s="5" t="s">
        <v>50</v>
      </c>
      <c r="C72" s="24" t="s">
        <v>188</v>
      </c>
      <c r="D72" s="6"/>
      <c r="E72" s="12" t="s">
        <v>282</v>
      </c>
      <c r="F72" t="e">
        <f>IF(+#REF!="","",+#REF!)</f>
        <v>#REF!</v>
      </c>
    </row>
    <row r="73" spans="2:6" x14ac:dyDescent="0.3">
      <c r="B73" s="10" t="s">
        <v>51</v>
      </c>
      <c r="C73" s="24" t="s">
        <v>189</v>
      </c>
      <c r="D73" s="11"/>
      <c r="E73" s="12"/>
      <c r="F73" t="e">
        <f>IF(+#REF!="","",+#REF!)</f>
        <v>#REF!</v>
      </c>
    </row>
    <row r="74" spans="2:6" x14ac:dyDescent="0.3">
      <c r="B74" s="5" t="s">
        <v>52</v>
      </c>
      <c r="C74" s="24" t="s">
        <v>190</v>
      </c>
      <c r="D74" s="6"/>
      <c r="E74" s="12"/>
      <c r="F74" t="e">
        <f>IF(+#REF!="","",+#REF!)</f>
        <v>#REF!</v>
      </c>
    </row>
    <row r="75" spans="2:6" x14ac:dyDescent="0.3">
      <c r="B75" s="9" t="s">
        <v>171</v>
      </c>
      <c r="C75" s="24" t="s">
        <v>191</v>
      </c>
      <c r="D75" s="11"/>
      <c r="F75" t="e">
        <f>IF(+#REF!="","",+#REF!)</f>
        <v>#REF!</v>
      </c>
    </row>
    <row r="76" spans="2:6" x14ac:dyDescent="0.3">
      <c r="B76" s="5" t="s">
        <v>53</v>
      </c>
      <c r="C76" s="24" t="s">
        <v>192</v>
      </c>
      <c r="E76" s="27" t="s">
        <v>330</v>
      </c>
      <c r="F76" t="e">
        <f>IF(+#REF!="","",+#REF!)</f>
        <v>#REF!</v>
      </c>
    </row>
    <row r="77" spans="2:6" x14ac:dyDescent="0.3">
      <c r="B77" s="10" t="s">
        <v>54</v>
      </c>
      <c r="C77" s="24" t="s">
        <v>193</v>
      </c>
    </row>
    <row r="78" spans="2:6" x14ac:dyDescent="0.3">
      <c r="B78" s="4" t="s">
        <v>172</v>
      </c>
      <c r="C78" s="24" t="s">
        <v>194</v>
      </c>
    </row>
    <row r="79" spans="2:6" x14ac:dyDescent="0.3">
      <c r="B79" s="10" t="s">
        <v>55</v>
      </c>
      <c r="C79" s="24" t="s">
        <v>195</v>
      </c>
    </row>
    <row r="80" spans="2:6" x14ac:dyDescent="0.3">
      <c r="B80" s="5" t="s">
        <v>56</v>
      </c>
      <c r="C80" s="24" t="s">
        <v>196</v>
      </c>
    </row>
    <row r="81" spans="2:3" x14ac:dyDescent="0.3">
      <c r="B81" s="10" t="s">
        <v>57</v>
      </c>
      <c r="C81" s="24" t="s">
        <v>197</v>
      </c>
    </row>
    <row r="82" spans="2:3" ht="27" x14ac:dyDescent="0.3">
      <c r="B82" s="14" t="s">
        <v>58</v>
      </c>
      <c r="C82" s="24" t="s">
        <v>198</v>
      </c>
    </row>
    <row r="83" spans="2:3" x14ac:dyDescent="0.3">
      <c r="B83" s="9" t="s">
        <v>173</v>
      </c>
      <c r="C83" s="24" t="s">
        <v>199</v>
      </c>
    </row>
    <row r="84" spans="2:3" x14ac:dyDescent="0.3">
      <c r="B84" s="5" t="s">
        <v>59</v>
      </c>
      <c r="C84" s="24" t="s">
        <v>200</v>
      </c>
    </row>
    <row r="85" spans="2:3" x14ac:dyDescent="0.3">
      <c r="B85" s="10" t="s">
        <v>77</v>
      </c>
      <c r="C85" s="24" t="s">
        <v>201</v>
      </c>
    </row>
    <row r="86" spans="2:3" ht="27" x14ac:dyDescent="0.3">
      <c r="B86" s="14" t="s">
        <v>60</v>
      </c>
      <c r="C86" s="24" t="s">
        <v>202</v>
      </c>
    </row>
    <row r="87" spans="2:3" x14ac:dyDescent="0.3">
      <c r="B87" s="10" t="s">
        <v>61</v>
      </c>
      <c r="C87" s="24" t="s">
        <v>203</v>
      </c>
    </row>
    <row r="88" spans="2:3" x14ac:dyDescent="0.3">
      <c r="B88" s="14" t="s">
        <v>62</v>
      </c>
      <c r="C88" s="24" t="s">
        <v>204</v>
      </c>
    </row>
    <row r="89" spans="2:3" x14ac:dyDescent="0.3">
      <c r="B89" s="9" t="s">
        <v>174</v>
      </c>
      <c r="C89" s="24" t="s">
        <v>205</v>
      </c>
    </row>
    <row r="90" spans="2:3" ht="25.5" customHeight="1" x14ac:dyDescent="0.3">
      <c r="B90" s="14" t="s">
        <v>63</v>
      </c>
      <c r="C90" s="24" t="s">
        <v>206</v>
      </c>
    </row>
    <row r="91" spans="2:3" ht="27" x14ac:dyDescent="0.3">
      <c r="B91" s="16" t="s">
        <v>64</v>
      </c>
      <c r="C91" s="24" t="s">
        <v>207</v>
      </c>
    </row>
    <row r="92" spans="2:3" ht="54" x14ac:dyDescent="0.3">
      <c r="B92" s="14" t="s">
        <v>66</v>
      </c>
      <c r="C92" s="24" t="s">
        <v>208</v>
      </c>
    </row>
    <row r="93" spans="2:3" ht="27" x14ac:dyDescent="0.3">
      <c r="B93" s="16" t="s">
        <v>65</v>
      </c>
      <c r="C93" s="24" t="s">
        <v>209</v>
      </c>
    </row>
    <row r="94" spans="2:3" x14ac:dyDescent="0.3">
      <c r="B94" s="1"/>
      <c r="C94" s="24" t="s">
        <v>210</v>
      </c>
    </row>
    <row r="95" spans="2:3" x14ac:dyDescent="0.3">
      <c r="C95" s="24" t="s">
        <v>211</v>
      </c>
    </row>
    <row r="96" spans="2:3" x14ac:dyDescent="0.3">
      <c r="C96" s="24" t="s">
        <v>212</v>
      </c>
    </row>
    <row r="97" spans="3:3" x14ac:dyDescent="0.3">
      <c r="C97" s="24" t="s">
        <v>213</v>
      </c>
    </row>
    <row r="98" spans="3:3" x14ac:dyDescent="0.3">
      <c r="C98" s="24" t="s">
        <v>214</v>
      </c>
    </row>
    <row r="99" spans="3:3" x14ac:dyDescent="0.3">
      <c r="C99" s="24" t="s">
        <v>215</v>
      </c>
    </row>
    <row r="100" spans="3:3" x14ac:dyDescent="0.3">
      <c r="C100" s="24" t="s">
        <v>216</v>
      </c>
    </row>
    <row r="101" spans="3:3" x14ac:dyDescent="0.3">
      <c r="C101" s="24" t="s">
        <v>217</v>
      </c>
    </row>
    <row r="102" spans="3:3" x14ac:dyDescent="0.3">
      <c r="C102" s="24" t="s">
        <v>218</v>
      </c>
    </row>
    <row r="103" spans="3:3" x14ac:dyDescent="0.3">
      <c r="C103" s="24"/>
    </row>
    <row r="104" spans="3:3" x14ac:dyDescent="0.3">
      <c r="C104" s="24"/>
    </row>
    <row r="105" spans="3:3" x14ac:dyDescent="0.3">
      <c r="C105" s="24"/>
    </row>
    <row r="106" spans="3:3" x14ac:dyDescent="0.3">
      <c r="C106" s="24"/>
    </row>
    <row r="107" spans="3:3" x14ac:dyDescent="0.3">
      <c r="C107" s="24"/>
    </row>
    <row r="108" spans="3:3" x14ac:dyDescent="0.3">
      <c r="C108" s="24"/>
    </row>
    <row r="109" spans="3:3" x14ac:dyDescent="0.3">
      <c r="C109" s="24"/>
    </row>
    <row r="110" spans="3:3" x14ac:dyDescent="0.3">
      <c r="C110" s="24"/>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2:D22"/>
  <sheetViews>
    <sheetView topLeftCell="A16" zoomScale="160" zoomScaleNormal="160" workbookViewId="0">
      <selection activeCell="A20" sqref="A20:C20"/>
    </sheetView>
  </sheetViews>
  <sheetFormatPr baseColWidth="10" defaultRowHeight="13.5" x14ac:dyDescent="0.25"/>
  <cols>
    <col min="1" max="1" width="23.28515625" customWidth="1"/>
    <col min="2" max="2" width="30.42578125" customWidth="1"/>
    <col min="3" max="3" width="48.5703125" customWidth="1"/>
  </cols>
  <sheetData>
    <row r="2" spans="1:4" ht="15.75" x14ac:dyDescent="0.25">
      <c r="A2" s="193" t="s">
        <v>369</v>
      </c>
      <c r="B2" s="193"/>
      <c r="C2" s="193"/>
    </row>
    <row r="3" spans="1:4" ht="16.5" thickBot="1" x14ac:dyDescent="0.3">
      <c r="A3" s="29"/>
    </row>
    <row r="4" spans="1:4" ht="22.15" customHeight="1" thickBot="1" x14ac:dyDescent="0.3">
      <c r="A4" s="194" t="s">
        <v>503</v>
      </c>
      <c r="B4" s="195"/>
      <c r="C4" s="196"/>
    </row>
    <row r="5" spans="1:4" ht="19.5" customHeight="1" thickBot="1" x14ac:dyDescent="0.3">
      <c r="A5" s="58"/>
      <c r="B5" s="197" t="s">
        <v>368</v>
      </c>
      <c r="C5" s="197"/>
    </row>
    <row r="6" spans="1:4" ht="16.899999999999999" customHeight="1" thickBot="1" x14ac:dyDescent="0.3">
      <c r="A6" s="58" t="s">
        <v>361</v>
      </c>
      <c r="B6" s="200" t="s">
        <v>331</v>
      </c>
      <c r="C6" s="200"/>
    </row>
    <row r="7" spans="1:4" ht="60.6" customHeight="1" thickBot="1" x14ac:dyDescent="0.3">
      <c r="A7" s="198" t="s">
        <v>362</v>
      </c>
      <c r="B7" s="199" t="s">
        <v>504</v>
      </c>
      <c r="C7" s="199"/>
    </row>
    <row r="8" spans="1:4" ht="39.6" customHeight="1" thickBot="1" x14ac:dyDescent="0.3">
      <c r="A8" s="198"/>
      <c r="B8" s="201" t="s">
        <v>459</v>
      </c>
      <c r="C8" s="201"/>
    </row>
    <row r="9" spans="1:4" ht="34.9" customHeight="1" thickBot="1" x14ac:dyDescent="0.3">
      <c r="A9" s="198"/>
      <c r="B9" s="201"/>
      <c r="C9" s="201"/>
    </row>
    <row r="10" spans="1:4" ht="38.25" customHeight="1" thickBot="1" x14ac:dyDescent="0.3">
      <c r="A10" s="198"/>
      <c r="B10" s="201"/>
      <c r="C10" s="201"/>
    </row>
    <row r="11" spans="1:4" ht="76.5" customHeight="1" thickBot="1" x14ac:dyDescent="0.3">
      <c r="A11" s="188" t="s">
        <v>363</v>
      </c>
      <c r="B11" s="204" t="s">
        <v>499</v>
      </c>
      <c r="C11" s="204"/>
      <c r="D11" s="57"/>
    </row>
    <row r="12" spans="1:4" ht="13.5" customHeight="1" thickBot="1" x14ac:dyDescent="0.3">
      <c r="A12" s="189"/>
      <c r="B12" s="166" t="s">
        <v>372</v>
      </c>
      <c r="C12" s="166" t="s">
        <v>373</v>
      </c>
      <c r="D12" s="57"/>
    </row>
    <row r="13" spans="1:4" ht="75.75" customHeight="1" thickBot="1" x14ac:dyDescent="0.3">
      <c r="A13" s="190"/>
      <c r="B13" s="60" t="s">
        <v>476</v>
      </c>
      <c r="C13" s="60" t="s">
        <v>374</v>
      </c>
    </row>
    <row r="14" spans="1:4" ht="82.15" customHeight="1" thickBot="1" x14ac:dyDescent="0.3">
      <c r="A14" s="58" t="s">
        <v>366</v>
      </c>
      <c r="B14" s="63" t="s">
        <v>477</v>
      </c>
      <c r="C14" s="168" t="s">
        <v>506</v>
      </c>
    </row>
    <row r="15" spans="1:4" ht="36.6" customHeight="1" thickBot="1" x14ac:dyDescent="0.3">
      <c r="A15" s="58" t="s">
        <v>364</v>
      </c>
      <c r="B15" s="203" t="s">
        <v>375</v>
      </c>
      <c r="C15" s="203"/>
      <c r="D15" s="57"/>
    </row>
    <row r="16" spans="1:4" ht="30" customHeight="1" thickBot="1" x14ac:dyDescent="0.3">
      <c r="A16" s="58" t="s">
        <v>365</v>
      </c>
      <c r="B16" s="202" t="s">
        <v>371</v>
      </c>
      <c r="C16" s="202"/>
    </row>
    <row r="17" spans="1:3" ht="19.149999999999999" hidden="1" customHeight="1" thickBot="1" x14ac:dyDescent="0.3">
      <c r="A17" s="58"/>
      <c r="B17" s="61"/>
      <c r="C17" s="61"/>
    </row>
    <row r="18" spans="1:3" s="59" customFormat="1" ht="16.5" thickBot="1" x14ac:dyDescent="0.25">
      <c r="A18" s="169" t="s">
        <v>367</v>
      </c>
      <c r="B18" s="184" t="s">
        <v>376</v>
      </c>
      <c r="C18" s="185"/>
    </row>
    <row r="19" spans="1:3" s="59" customFormat="1" ht="15.75" x14ac:dyDescent="0.2">
      <c r="A19" s="70"/>
      <c r="B19" s="68"/>
      <c r="C19" s="69"/>
    </row>
    <row r="20" spans="1:3" ht="80.25" customHeight="1" x14ac:dyDescent="0.25">
      <c r="A20" s="186" t="s">
        <v>457</v>
      </c>
      <c r="B20" s="187"/>
      <c r="C20" s="187"/>
    </row>
    <row r="21" spans="1:3" x14ac:dyDescent="0.25">
      <c r="A21" s="191"/>
      <c r="B21" s="191"/>
      <c r="C21" s="192"/>
    </row>
    <row r="22" spans="1:3" x14ac:dyDescent="0.25">
      <c r="A22" s="62" t="s">
        <v>370</v>
      </c>
    </row>
  </sheetData>
  <mergeCells count="14">
    <mergeCell ref="B18:C18"/>
    <mergeCell ref="A20:C20"/>
    <mergeCell ref="A11:A13"/>
    <mergeCell ref="A21:C21"/>
    <mergeCell ref="A2:C2"/>
    <mergeCell ref="A4:C4"/>
    <mergeCell ref="B5:C5"/>
    <mergeCell ref="A7:A10"/>
    <mergeCell ref="B7:C7"/>
    <mergeCell ref="B6:C6"/>
    <mergeCell ref="B8:C10"/>
    <mergeCell ref="B16:C16"/>
    <mergeCell ref="B15:C15"/>
    <mergeCell ref="B11:C11"/>
  </mergeCell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A2:F20"/>
  <sheetViews>
    <sheetView topLeftCell="B13" zoomScale="180" zoomScaleNormal="180" workbookViewId="0">
      <selection activeCell="C14" sqref="C14"/>
    </sheetView>
  </sheetViews>
  <sheetFormatPr baseColWidth="10" defaultRowHeight="13.5" x14ac:dyDescent="0.25"/>
  <cols>
    <col min="1" max="1" width="23.28515625" customWidth="1"/>
    <col min="2" max="2" width="28" customWidth="1"/>
    <col min="3" max="3" width="52.5703125" customWidth="1"/>
  </cols>
  <sheetData>
    <row r="2" spans="1:6" ht="15.75" x14ac:dyDescent="0.25">
      <c r="A2" s="193" t="s">
        <v>369</v>
      </c>
      <c r="B2" s="193"/>
      <c r="C2" s="193"/>
    </row>
    <row r="3" spans="1:6" ht="16.5" thickBot="1" x14ac:dyDescent="0.3">
      <c r="A3" s="29"/>
    </row>
    <row r="4" spans="1:6" ht="22.15" customHeight="1" thickBot="1" x14ac:dyDescent="0.3">
      <c r="A4" s="212" t="s">
        <v>502</v>
      </c>
      <c r="B4" s="213"/>
      <c r="C4" s="214"/>
    </row>
    <row r="5" spans="1:6" ht="19.5" customHeight="1" thickBot="1" x14ac:dyDescent="0.3">
      <c r="A5" s="58"/>
      <c r="B5" s="197" t="s">
        <v>368</v>
      </c>
      <c r="C5" s="197"/>
    </row>
    <row r="6" spans="1:6" ht="16.899999999999999" customHeight="1" thickBot="1" x14ac:dyDescent="0.3">
      <c r="A6" s="58" t="s">
        <v>361</v>
      </c>
      <c r="B6" s="216" t="s">
        <v>331</v>
      </c>
      <c r="C6" s="216"/>
    </row>
    <row r="7" spans="1:6" ht="31.9" customHeight="1" thickBot="1" x14ac:dyDescent="0.3">
      <c r="A7" s="198" t="s">
        <v>362</v>
      </c>
      <c r="B7" s="215" t="s">
        <v>377</v>
      </c>
      <c r="C7" s="215"/>
    </row>
    <row r="8" spans="1:6" ht="20.25" customHeight="1" thickBot="1" x14ac:dyDescent="0.3">
      <c r="A8" s="210"/>
      <c r="B8" s="205" t="s">
        <v>460</v>
      </c>
      <c r="C8" s="206"/>
    </row>
    <row r="9" spans="1:6" ht="19.899999999999999" customHeight="1" thickBot="1" x14ac:dyDescent="0.3">
      <c r="A9" s="210"/>
      <c r="B9" s="207" t="s">
        <v>461</v>
      </c>
      <c r="C9" s="208"/>
    </row>
    <row r="10" spans="1:6" ht="79.150000000000006" customHeight="1" thickBot="1" x14ac:dyDescent="0.3">
      <c r="A10" s="210"/>
      <c r="B10" s="209" t="s">
        <v>462</v>
      </c>
      <c r="C10" s="209"/>
    </row>
    <row r="11" spans="1:6" ht="56.85" customHeight="1" thickBot="1" x14ac:dyDescent="0.3">
      <c r="A11" s="198" t="s">
        <v>363</v>
      </c>
      <c r="B11" s="211" t="s">
        <v>500</v>
      </c>
      <c r="C11" s="211"/>
    </row>
    <row r="12" spans="1:6" ht="17.850000000000001" customHeight="1" thickBot="1" x14ac:dyDescent="0.3">
      <c r="A12" s="198"/>
      <c r="B12" s="167" t="s">
        <v>372</v>
      </c>
      <c r="C12" s="167" t="s">
        <v>373</v>
      </c>
    </row>
    <row r="13" spans="1:6" ht="53.25" customHeight="1" thickBot="1" x14ac:dyDescent="0.3">
      <c r="A13" s="198"/>
      <c r="B13" s="65" t="s">
        <v>475</v>
      </c>
      <c r="C13" s="64" t="s">
        <v>374</v>
      </c>
    </row>
    <row r="14" spans="1:6" ht="123" customHeight="1" thickBot="1" x14ac:dyDescent="0.3">
      <c r="A14" s="58" t="s">
        <v>366</v>
      </c>
      <c r="B14" s="63" t="s">
        <v>474</v>
      </c>
      <c r="C14" s="168" t="s">
        <v>478</v>
      </c>
      <c r="F14" s="2"/>
    </row>
    <row r="15" spans="1:6" ht="43.5" customHeight="1" thickBot="1" x14ac:dyDescent="0.3">
      <c r="A15" s="58" t="s">
        <v>364</v>
      </c>
      <c r="B15" s="217" t="s">
        <v>375</v>
      </c>
      <c r="C15" s="217"/>
    </row>
    <row r="16" spans="1:6" ht="30" customHeight="1" thickBot="1" x14ac:dyDescent="0.3">
      <c r="A16" s="58" t="s">
        <v>365</v>
      </c>
      <c r="B16" s="202" t="s">
        <v>371</v>
      </c>
      <c r="C16" s="202"/>
    </row>
    <row r="17" spans="1:3" s="59" customFormat="1" ht="16.5" thickBot="1" x14ac:dyDescent="0.25">
      <c r="A17" s="169" t="s">
        <v>367</v>
      </c>
      <c r="B17" s="184" t="s">
        <v>376</v>
      </c>
      <c r="C17" s="185"/>
    </row>
    <row r="18" spans="1:3" x14ac:dyDescent="0.25">
      <c r="A18" s="66"/>
      <c r="B18" s="67"/>
      <c r="C18" s="67"/>
    </row>
    <row r="19" spans="1:3" ht="14.25" thickBot="1" x14ac:dyDescent="0.3">
      <c r="A19" s="218" t="s">
        <v>456</v>
      </c>
      <c r="B19" s="218"/>
      <c r="C19" s="219"/>
    </row>
    <row r="20" spans="1:3" ht="96.75" customHeight="1" x14ac:dyDescent="0.25">
      <c r="A20" s="220"/>
      <c r="B20" s="220"/>
      <c r="C20" s="221"/>
    </row>
  </sheetData>
  <mergeCells count="15">
    <mergeCell ref="B15:C15"/>
    <mergeCell ref="A11:A13"/>
    <mergeCell ref="B16:C16"/>
    <mergeCell ref="B17:C17"/>
    <mergeCell ref="A19:C20"/>
    <mergeCell ref="A2:C2"/>
    <mergeCell ref="A4:C4"/>
    <mergeCell ref="B5:C5"/>
    <mergeCell ref="B7:C7"/>
    <mergeCell ref="B6:C6"/>
    <mergeCell ref="B8:C8"/>
    <mergeCell ref="B9:C9"/>
    <mergeCell ref="B10:C10"/>
    <mergeCell ref="A7:A10"/>
    <mergeCell ref="B11:C11"/>
  </mergeCell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2:D25"/>
  <sheetViews>
    <sheetView topLeftCell="A21" zoomScale="150" zoomScaleNormal="150" workbookViewId="0">
      <selection activeCell="B20" sqref="B20"/>
    </sheetView>
  </sheetViews>
  <sheetFormatPr baseColWidth="10" defaultRowHeight="13.5" x14ac:dyDescent="0.25"/>
  <cols>
    <col min="1" max="1" width="20.42578125" customWidth="1"/>
    <col min="2" max="2" width="37.28515625" customWidth="1"/>
    <col min="3" max="3" width="46.28515625" customWidth="1"/>
  </cols>
  <sheetData>
    <row r="2" spans="1:3" ht="12" customHeight="1" x14ac:dyDescent="0.25">
      <c r="A2" s="193" t="s">
        <v>369</v>
      </c>
      <c r="B2" s="193"/>
      <c r="C2" s="193"/>
    </row>
    <row r="4" spans="1:3" ht="31.15" customHeight="1" x14ac:dyDescent="0.25">
      <c r="A4" s="231" t="s">
        <v>501</v>
      </c>
      <c r="B4" s="231"/>
      <c r="C4" s="231"/>
    </row>
    <row r="5" spans="1:3" ht="16.149999999999999" customHeight="1" x14ac:dyDescent="0.25">
      <c r="A5" s="224" t="s">
        <v>361</v>
      </c>
      <c r="B5" s="232" t="s">
        <v>331</v>
      </c>
      <c r="C5" s="232"/>
    </row>
    <row r="6" spans="1:3" ht="12" customHeight="1" x14ac:dyDescent="0.25">
      <c r="A6" s="224"/>
      <c r="B6" s="232"/>
      <c r="C6" s="232"/>
    </row>
    <row r="7" spans="1:3" ht="3.6" customHeight="1" x14ac:dyDescent="0.25">
      <c r="A7" s="224"/>
      <c r="B7" s="232"/>
      <c r="C7" s="232"/>
    </row>
    <row r="8" spans="1:3" ht="16.149999999999999" customHeight="1" x14ac:dyDescent="0.25">
      <c r="A8" s="224" t="s">
        <v>362</v>
      </c>
      <c r="B8" s="233" t="s">
        <v>360</v>
      </c>
      <c r="C8" s="233"/>
    </row>
    <row r="9" spans="1:3" ht="14.85" customHeight="1" x14ac:dyDescent="0.25">
      <c r="A9" s="224"/>
      <c r="B9" s="233"/>
      <c r="C9" s="233"/>
    </row>
    <row r="10" spans="1:3" ht="12.6" hidden="1" customHeight="1" thickBot="1" x14ac:dyDescent="0.3">
      <c r="A10" s="224"/>
      <c r="B10" s="233"/>
      <c r="C10" s="233"/>
    </row>
    <row r="11" spans="1:3" ht="30.6" customHeight="1" x14ac:dyDescent="0.25">
      <c r="A11" s="224"/>
      <c r="B11" s="234" t="s">
        <v>378</v>
      </c>
      <c r="C11" s="234"/>
    </row>
    <row r="12" spans="1:3" ht="14.85" customHeight="1" x14ac:dyDescent="0.25">
      <c r="A12" s="224"/>
      <c r="B12" s="235" t="s">
        <v>463</v>
      </c>
      <c r="C12" s="236"/>
    </row>
    <row r="13" spans="1:3" ht="16.5" customHeight="1" x14ac:dyDescent="0.25">
      <c r="A13" s="224"/>
      <c r="B13" s="235" t="s">
        <v>464</v>
      </c>
      <c r="C13" s="236"/>
    </row>
    <row r="14" spans="1:3" ht="13.9" customHeight="1" x14ac:dyDescent="0.25">
      <c r="A14" s="224"/>
      <c r="B14" s="235" t="s">
        <v>465</v>
      </c>
      <c r="C14" s="236"/>
    </row>
    <row r="15" spans="1:3" ht="15" customHeight="1" x14ac:dyDescent="0.25">
      <c r="A15" s="224"/>
      <c r="B15" s="237" t="s">
        <v>466</v>
      </c>
      <c r="C15" s="238"/>
    </row>
    <row r="16" spans="1:3" ht="13.15" customHeight="1" x14ac:dyDescent="0.25">
      <c r="A16" s="224"/>
      <c r="B16" s="235" t="s">
        <v>467</v>
      </c>
      <c r="C16" s="236"/>
    </row>
    <row r="17" spans="1:4" ht="65.849999999999994" customHeight="1" x14ac:dyDescent="0.25">
      <c r="A17" s="224"/>
      <c r="B17" s="235" t="s">
        <v>468</v>
      </c>
      <c r="C17" s="236"/>
    </row>
    <row r="18" spans="1:4" ht="71.849999999999994" customHeight="1" x14ac:dyDescent="0.25">
      <c r="A18" s="224" t="s">
        <v>363</v>
      </c>
      <c r="B18" s="225" t="s">
        <v>458</v>
      </c>
      <c r="C18" s="226"/>
    </row>
    <row r="19" spans="1:4" ht="77.849999999999994" customHeight="1" x14ac:dyDescent="0.25">
      <c r="A19" s="224"/>
      <c r="B19" s="73" t="s">
        <v>472</v>
      </c>
      <c r="C19" s="73" t="s">
        <v>473</v>
      </c>
    </row>
    <row r="20" spans="1:4" ht="175.5" customHeight="1" x14ac:dyDescent="0.25">
      <c r="A20" s="224"/>
      <c r="B20" s="71" t="s">
        <v>379</v>
      </c>
      <c r="C20" s="165" t="s">
        <v>507</v>
      </c>
    </row>
    <row r="21" spans="1:4" ht="46.9" customHeight="1" x14ac:dyDescent="0.25">
      <c r="A21" s="72" t="s">
        <v>366</v>
      </c>
      <c r="B21" s="151" t="s">
        <v>469</v>
      </c>
      <c r="C21" s="151" t="s">
        <v>470</v>
      </c>
    </row>
    <row r="22" spans="1:4" ht="40.5" customHeight="1" x14ac:dyDescent="0.25">
      <c r="A22" s="72" t="s">
        <v>364</v>
      </c>
      <c r="B22" s="239" t="s">
        <v>471</v>
      </c>
      <c r="C22" s="240"/>
    </row>
    <row r="23" spans="1:4" ht="29.1" customHeight="1" x14ac:dyDescent="0.25">
      <c r="A23" s="72" t="s">
        <v>365</v>
      </c>
      <c r="B23" s="222" t="s">
        <v>371</v>
      </c>
      <c r="C23" s="223"/>
      <c r="D23" s="2"/>
    </row>
    <row r="24" spans="1:4" ht="29.85" customHeight="1" x14ac:dyDescent="0.25">
      <c r="A24" s="74" t="s">
        <v>367</v>
      </c>
      <c r="B24" s="229" t="s">
        <v>376</v>
      </c>
      <c r="C24" s="230"/>
    </row>
    <row r="25" spans="1:4" ht="52.15" customHeight="1" x14ac:dyDescent="0.25">
      <c r="A25" s="227" t="s">
        <v>380</v>
      </c>
      <c r="B25" s="228"/>
      <c r="C25" s="228"/>
    </row>
  </sheetData>
  <mergeCells count="19">
    <mergeCell ref="A25:C25"/>
    <mergeCell ref="B24:C24"/>
    <mergeCell ref="A4:C4"/>
    <mergeCell ref="B5:C7"/>
    <mergeCell ref="B8:C10"/>
    <mergeCell ref="B11:C11"/>
    <mergeCell ref="B12:C12"/>
    <mergeCell ref="B13:C13"/>
    <mergeCell ref="B14:C14"/>
    <mergeCell ref="B15:C15"/>
    <mergeCell ref="B16:C16"/>
    <mergeCell ref="B17:C17"/>
    <mergeCell ref="B22:C22"/>
    <mergeCell ref="B23:C23"/>
    <mergeCell ref="A5:A7"/>
    <mergeCell ref="A8:A17"/>
    <mergeCell ref="A2:C2"/>
    <mergeCell ref="A18:A20"/>
    <mergeCell ref="B18:C18"/>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31"/>
  <sheetViews>
    <sheetView zoomScale="80" zoomScaleNormal="80" workbookViewId="0">
      <selection activeCell="N26" sqref="N26"/>
    </sheetView>
  </sheetViews>
  <sheetFormatPr baseColWidth="10" defaultRowHeight="13.5" x14ac:dyDescent="0.25"/>
  <cols>
    <col min="1" max="1" width="17.7109375" customWidth="1"/>
    <col min="2" max="2" width="50.85546875" customWidth="1"/>
    <col min="3" max="3" width="3.85546875" customWidth="1"/>
    <col min="5" max="5" width="4.7109375" customWidth="1"/>
    <col min="6" max="6" width="11.28515625" customWidth="1"/>
    <col min="7" max="7" width="6.42578125" customWidth="1"/>
    <col min="8" max="8" width="7.7109375" customWidth="1"/>
  </cols>
  <sheetData>
    <row r="1" spans="1:8" ht="42" customHeight="1" x14ac:dyDescent="0.25">
      <c r="B1" s="75" t="s">
        <v>433</v>
      </c>
    </row>
    <row r="3" spans="1:8" ht="14.25" thickBot="1" x14ac:dyDescent="0.3"/>
    <row r="4" spans="1:8" ht="33.75" x14ac:dyDescent="0.25">
      <c r="A4" s="32"/>
      <c r="B4" t="s">
        <v>331</v>
      </c>
      <c r="D4" s="244"/>
      <c r="E4" s="246"/>
      <c r="F4" s="247"/>
    </row>
    <row r="5" spans="1:8" ht="34.5" thickBot="1" x14ac:dyDescent="0.3">
      <c r="A5" s="32"/>
      <c r="D5" s="245"/>
      <c r="E5" s="248"/>
      <c r="F5" s="249"/>
    </row>
    <row r="6" spans="1:8" ht="33.75" x14ac:dyDescent="0.25">
      <c r="A6" s="32"/>
    </row>
    <row r="9" spans="1:8" ht="70.150000000000006" customHeight="1" x14ac:dyDescent="0.25">
      <c r="B9" s="250" t="s">
        <v>490</v>
      </c>
      <c r="C9" s="250"/>
      <c r="D9" s="250"/>
      <c r="E9" s="250"/>
      <c r="F9" s="250"/>
      <c r="G9" s="250"/>
    </row>
    <row r="10" spans="1:8" ht="15.6" customHeight="1" x14ac:dyDescent="0.25">
      <c r="A10" s="29"/>
      <c r="D10" s="32"/>
    </row>
    <row r="11" spans="1:8" ht="28.5" customHeight="1" x14ac:dyDescent="0.25">
      <c r="B11" s="251" t="s">
        <v>489</v>
      </c>
      <c r="C11" s="251"/>
      <c r="D11" s="251"/>
      <c r="E11" s="251"/>
      <c r="F11" s="251"/>
      <c r="G11" s="251"/>
      <c r="H11" s="43"/>
    </row>
    <row r="12" spans="1:8" ht="18" x14ac:dyDescent="0.25">
      <c r="B12" s="44" t="s">
        <v>488</v>
      </c>
      <c r="D12" s="31"/>
    </row>
    <row r="13" spans="1:8" ht="15" x14ac:dyDescent="0.25">
      <c r="A13" s="33"/>
    </row>
    <row r="14" spans="1:8" ht="15" x14ac:dyDescent="0.25">
      <c r="A14" s="34" t="s">
        <v>332</v>
      </c>
    </row>
    <row r="15" spans="1:8" ht="15" x14ac:dyDescent="0.25">
      <c r="A15" s="33" t="s">
        <v>333</v>
      </c>
    </row>
    <row r="16" spans="1:8" ht="15" x14ac:dyDescent="0.25">
      <c r="A16" s="33" t="s">
        <v>334</v>
      </c>
    </row>
    <row r="17" spans="1:7" ht="16.5" thickBot="1" x14ac:dyDescent="0.3">
      <c r="A17" s="29"/>
    </row>
    <row r="18" spans="1:7" ht="33.6" customHeight="1" thickBot="1" x14ac:dyDescent="0.3">
      <c r="A18" s="35" t="s">
        <v>337</v>
      </c>
      <c r="D18" s="241"/>
      <c r="E18" s="242"/>
      <c r="F18" s="242"/>
      <c r="G18" s="243"/>
    </row>
    <row r="19" spans="1:7" ht="15.75" x14ac:dyDescent="0.25">
      <c r="A19" s="29"/>
    </row>
    <row r="20" spans="1:7" ht="15.75" x14ac:dyDescent="0.25">
      <c r="A20" s="29"/>
    </row>
    <row r="21" spans="1:7" ht="20.25" x14ac:dyDescent="0.25">
      <c r="A21" s="36" t="s">
        <v>335</v>
      </c>
    </row>
    <row r="22" spans="1:7" ht="18.600000000000001" customHeight="1" x14ac:dyDescent="0.25">
      <c r="A22" s="36"/>
      <c r="D22" s="41" t="s">
        <v>340</v>
      </c>
      <c r="E22" s="39" t="s">
        <v>342</v>
      </c>
      <c r="F22" s="41" t="s">
        <v>341</v>
      </c>
    </row>
    <row r="23" spans="1:7" ht="48.6" customHeight="1" x14ac:dyDescent="0.25">
      <c r="A23" s="37" t="s">
        <v>381</v>
      </c>
      <c r="B23" s="38" t="s">
        <v>382</v>
      </c>
      <c r="D23" s="180">
        <f>'grille-EP1'!D21:H21</f>
        <v>0</v>
      </c>
      <c r="E23" s="41">
        <v>5</v>
      </c>
      <c r="F23" s="175">
        <f xml:space="preserve"> D23*E23</f>
        <v>0</v>
      </c>
      <c r="G23" s="42" t="s">
        <v>385</v>
      </c>
    </row>
    <row r="24" spans="1:7" ht="38.25" customHeight="1" x14ac:dyDescent="0.25">
      <c r="A24" s="40" t="s">
        <v>338</v>
      </c>
      <c r="B24" s="38" t="s">
        <v>383</v>
      </c>
      <c r="D24" s="175">
        <f>'grille-EP2'!D21:H21</f>
        <v>0</v>
      </c>
      <c r="E24" s="41">
        <v>4</v>
      </c>
      <c r="F24" s="175">
        <f t="shared" ref="F24:F25" si="0" xml:space="preserve"> D24*E24</f>
        <v>0</v>
      </c>
      <c r="G24" s="42" t="s">
        <v>343</v>
      </c>
    </row>
    <row r="25" spans="1:7" ht="51" customHeight="1" x14ac:dyDescent="0.25">
      <c r="A25" s="40" t="s">
        <v>339</v>
      </c>
      <c r="B25" s="38" t="s">
        <v>384</v>
      </c>
      <c r="D25" s="175" t="e">
        <f>'grille-EP3'!G15:H15</f>
        <v>#VALUE!</v>
      </c>
      <c r="E25" s="41">
        <v>4</v>
      </c>
      <c r="F25" s="175" t="e">
        <f t="shared" si="0"/>
        <v>#VALUE!</v>
      </c>
      <c r="G25" s="42" t="s">
        <v>343</v>
      </c>
    </row>
    <row r="26" spans="1:7" ht="21" thickBot="1" x14ac:dyDescent="0.3">
      <c r="A26" s="36"/>
    </row>
    <row r="27" spans="1:7" ht="21" thickBot="1" x14ac:dyDescent="0.3">
      <c r="A27" s="36"/>
      <c r="B27" s="45" t="s">
        <v>344</v>
      </c>
      <c r="F27" s="47" t="e">
        <f>SUM(F23:F25)</f>
        <v>#VALUE!</v>
      </c>
      <c r="G27" s="46" t="s">
        <v>386</v>
      </c>
    </row>
    <row r="28" spans="1:7" ht="20.25" x14ac:dyDescent="0.25">
      <c r="A28" s="36"/>
    </row>
    <row r="29" spans="1:7" ht="20.25" x14ac:dyDescent="0.25">
      <c r="A29" s="36"/>
    </row>
    <row r="30" spans="1:7" ht="15" x14ac:dyDescent="0.25">
      <c r="A30" s="33"/>
    </row>
    <row r="31" spans="1:7" x14ac:dyDescent="0.25">
      <c r="A31" s="28" t="s">
        <v>336</v>
      </c>
    </row>
  </sheetData>
  <mergeCells count="5">
    <mergeCell ref="D18:G18"/>
    <mergeCell ref="D4:D5"/>
    <mergeCell ref="E4:F5"/>
    <mergeCell ref="B9:G9"/>
    <mergeCell ref="B11:G11"/>
  </mergeCell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K25"/>
  <sheetViews>
    <sheetView topLeftCell="A13" zoomScale="80" zoomScaleNormal="80" workbookViewId="0">
      <selection activeCell="C18" sqref="C18"/>
    </sheetView>
  </sheetViews>
  <sheetFormatPr baseColWidth="10" defaultColWidth="11.140625" defaultRowHeight="16.5" x14ac:dyDescent="0.3"/>
  <cols>
    <col min="1" max="1" width="38.7109375" style="101" customWidth="1"/>
    <col min="2" max="2" width="38.28515625" style="101" customWidth="1"/>
    <col min="3" max="3" width="6.140625" style="128" customWidth="1"/>
    <col min="4" max="4" width="4.85546875" style="128" customWidth="1"/>
    <col min="5" max="5" width="4.5703125" style="129" customWidth="1"/>
    <col min="6" max="6" width="5.140625" style="129" customWidth="1"/>
    <col min="7" max="7" width="4.85546875" style="129" customWidth="1"/>
    <col min="8" max="8" width="4.28515625" style="129" customWidth="1"/>
    <col min="9" max="9" width="1.42578125" style="101" customWidth="1"/>
    <col min="10" max="16384" width="11.140625" style="101"/>
  </cols>
  <sheetData>
    <row r="1" spans="1:11" ht="39" customHeight="1" x14ac:dyDescent="0.3">
      <c r="A1" s="281" t="s">
        <v>401</v>
      </c>
      <c r="B1" s="282"/>
      <c r="C1" s="283" t="s">
        <v>387</v>
      </c>
      <c r="D1" s="284"/>
      <c r="E1" s="284"/>
      <c r="F1" s="284"/>
      <c r="G1" s="284"/>
      <c r="H1" s="285"/>
    </row>
    <row r="2" spans="1:11" ht="42.4" customHeight="1" x14ac:dyDescent="0.3">
      <c r="A2" s="281" t="s">
        <v>403</v>
      </c>
      <c r="B2" s="282"/>
      <c r="C2" s="281" t="s">
        <v>388</v>
      </c>
      <c r="D2" s="286"/>
      <c r="E2" s="282"/>
      <c r="F2" s="102" t="s">
        <v>402</v>
      </c>
      <c r="G2" s="103"/>
      <c r="H2" s="103"/>
    </row>
    <row r="3" spans="1:11" ht="17.25" thickBot="1" x14ac:dyDescent="0.35">
      <c r="A3" s="104"/>
      <c r="B3" s="104"/>
      <c r="C3" s="105"/>
      <c r="D3" s="105"/>
      <c r="E3" s="106"/>
      <c r="F3" s="107"/>
      <c r="G3" s="107"/>
      <c r="H3" s="107"/>
    </row>
    <row r="4" spans="1:11" ht="29.25" customHeight="1" thickBot="1" x14ac:dyDescent="0.35">
      <c r="A4" s="108" t="s">
        <v>389</v>
      </c>
      <c r="B4" s="287"/>
      <c r="C4" s="288"/>
      <c r="D4" s="288"/>
      <c r="E4" s="288"/>
      <c r="F4" s="288"/>
      <c r="G4" s="288"/>
      <c r="H4" s="289"/>
    </row>
    <row r="5" spans="1:11" x14ac:dyDescent="0.3">
      <c r="A5" s="104"/>
      <c r="B5" s="104"/>
      <c r="C5" s="105"/>
      <c r="D5" s="105"/>
      <c r="E5" s="106"/>
      <c r="F5" s="107"/>
      <c r="G5" s="107"/>
      <c r="H5" s="107"/>
    </row>
    <row r="6" spans="1:11" ht="25.9" customHeight="1" x14ac:dyDescent="0.3">
      <c r="A6" s="176" t="s">
        <v>390</v>
      </c>
      <c r="B6" s="109" t="s">
        <v>492</v>
      </c>
      <c r="C6" s="110" t="s">
        <v>392</v>
      </c>
      <c r="D6" s="111" t="s">
        <v>393</v>
      </c>
      <c r="E6" s="109" t="s">
        <v>394</v>
      </c>
      <c r="F6" s="109" t="s">
        <v>395</v>
      </c>
      <c r="G6" s="109" t="s">
        <v>396</v>
      </c>
      <c r="H6" s="109" t="s">
        <v>397</v>
      </c>
    </row>
    <row r="7" spans="1:11" ht="16.899999999999999" customHeight="1" x14ac:dyDescent="0.3">
      <c r="A7" s="279" t="s">
        <v>491</v>
      </c>
      <c r="B7" s="280"/>
      <c r="C7" s="280"/>
      <c r="D7" s="280"/>
      <c r="E7" s="280"/>
      <c r="F7" s="280"/>
      <c r="G7" s="280"/>
      <c r="H7" s="280"/>
    </row>
    <row r="8" spans="1:11" ht="108.75" customHeight="1" x14ac:dyDescent="0.3">
      <c r="A8" s="259" t="s">
        <v>450</v>
      </c>
      <c r="B8" s="260"/>
      <c r="C8" s="112">
        <v>0.1</v>
      </c>
      <c r="D8" s="113"/>
      <c r="E8" s="114"/>
      <c r="F8" s="114"/>
      <c r="G8" s="114"/>
      <c r="H8" s="114"/>
      <c r="I8" s="101">
        <f>IF(H8&lt;&gt;"",20/20,IF(G8&lt;&gt;"",15/20,IF(F8&lt;&gt;"",8/20,IF(E8&lt;&gt;"",2/20,0))))*$C$8*20</f>
        <v>0</v>
      </c>
      <c r="K8" s="139" t="str">
        <f>IF(COUNTIF(E8:H8,"")=4,"NON SAISI",IF(COUNTIF(E8:H8,"")=3,"","ERREUR"))</f>
        <v>NON SAISI</v>
      </c>
    </row>
    <row r="9" spans="1:11" ht="31.5" customHeight="1" x14ac:dyDescent="0.3">
      <c r="A9" s="261" t="s">
        <v>405</v>
      </c>
      <c r="B9" s="262"/>
      <c r="C9" s="262"/>
      <c r="D9" s="262"/>
      <c r="E9" s="262"/>
      <c r="F9" s="262"/>
      <c r="G9" s="262"/>
      <c r="H9" s="262"/>
      <c r="K9" s="139"/>
    </row>
    <row r="10" spans="1:11" ht="48.75" customHeight="1" x14ac:dyDescent="0.3">
      <c r="A10" s="276" t="s">
        <v>449</v>
      </c>
      <c r="B10" s="115" t="s">
        <v>505</v>
      </c>
      <c r="C10" s="112">
        <v>0.1</v>
      </c>
      <c r="D10" s="113"/>
      <c r="E10" s="114"/>
      <c r="F10" s="114"/>
      <c r="G10" s="114"/>
      <c r="H10" s="114"/>
      <c r="I10" s="101">
        <f>IF(H10&lt;&gt;"",20/20,IF(G10&lt;&gt;"",15/20,IF(F10&lt;&gt;"",8/20,IF(E10&lt;&gt;"",2/20,0))))*$C$10*20</f>
        <v>0</v>
      </c>
      <c r="K10" s="139" t="str">
        <f t="shared" ref="K10:K19" si="0">IF(COUNTIF(E10:H10,"")=4,"NON SAISI",IF(COUNTIF(E10:H10,"")=3,"","ERREUR"))</f>
        <v>NON SAISI</v>
      </c>
    </row>
    <row r="11" spans="1:11" ht="29.25" customHeight="1" x14ac:dyDescent="0.3">
      <c r="A11" s="277"/>
      <c r="B11" s="115" t="s">
        <v>406</v>
      </c>
      <c r="C11" s="112">
        <v>0.05</v>
      </c>
      <c r="D11" s="113"/>
      <c r="E11" s="114"/>
      <c r="F11" s="114"/>
      <c r="G11" s="114"/>
      <c r="H11" s="114"/>
      <c r="I11" s="101">
        <f>IF(H11&lt;&gt;"",20/20,IF(G11&lt;&gt;"",15/20,IF(F11&lt;&gt;"",8/20,IF(E11&lt;&gt;"",2/20,0))))*$C$11*20</f>
        <v>0</v>
      </c>
      <c r="K11" s="139" t="str">
        <f t="shared" si="0"/>
        <v>NON SAISI</v>
      </c>
    </row>
    <row r="12" spans="1:11" ht="69.400000000000006" customHeight="1" x14ac:dyDescent="0.3">
      <c r="A12" s="278"/>
      <c r="B12" s="161" t="s">
        <v>451</v>
      </c>
      <c r="C12" s="112">
        <v>0.25</v>
      </c>
      <c r="D12" s="113"/>
      <c r="E12" s="114"/>
      <c r="F12" s="114"/>
      <c r="G12" s="114"/>
      <c r="H12" s="114"/>
      <c r="I12" s="101">
        <f>IF(H12&lt;&gt;"",20/20,IF(G12&lt;&gt;"",15/20,IF(F12&lt;&gt;"",8/20,IF(E12&lt;&gt;"",2/20,0))))*$C$12*20</f>
        <v>0</v>
      </c>
      <c r="K12" s="139" t="str">
        <f t="shared" si="0"/>
        <v>NON SAISI</v>
      </c>
    </row>
    <row r="13" spans="1:11" ht="32.25" customHeight="1" x14ac:dyDescent="0.3">
      <c r="A13" s="261" t="s">
        <v>407</v>
      </c>
      <c r="B13" s="262"/>
      <c r="C13" s="262"/>
      <c r="D13" s="262"/>
      <c r="E13" s="262"/>
      <c r="F13" s="262"/>
      <c r="G13" s="262"/>
      <c r="H13" s="262"/>
      <c r="K13" s="139"/>
    </row>
    <row r="14" spans="1:11" ht="68.25" customHeight="1" x14ac:dyDescent="0.3">
      <c r="A14" s="115" t="s">
        <v>508</v>
      </c>
      <c r="B14" s="161" t="s">
        <v>453</v>
      </c>
      <c r="C14" s="112">
        <v>0.05</v>
      </c>
      <c r="D14" s="113"/>
      <c r="E14" s="114"/>
      <c r="F14" s="114"/>
      <c r="G14" s="114"/>
      <c r="H14" s="114"/>
      <c r="I14" s="101">
        <f>IF(H14&lt;&gt;"",20/20,IF(G14&lt;&gt;"",15/20,IF(F14&lt;&gt;"",8/20,IF(E14&lt;&gt;"",2/20,0))))*$C$14*20</f>
        <v>0</v>
      </c>
      <c r="K14" s="139" t="str">
        <f t="shared" si="0"/>
        <v>NON SAISI</v>
      </c>
    </row>
    <row r="15" spans="1:11" ht="24" customHeight="1" x14ac:dyDescent="0.3">
      <c r="A15" s="261" t="s">
        <v>408</v>
      </c>
      <c r="B15" s="262"/>
      <c r="C15" s="262"/>
      <c r="D15" s="262"/>
      <c r="E15" s="262"/>
      <c r="F15" s="262"/>
      <c r="G15" s="262"/>
      <c r="H15" s="262"/>
      <c r="K15" s="140"/>
    </row>
    <row r="16" spans="1:11" ht="63.75" customHeight="1" x14ac:dyDescent="0.3">
      <c r="A16" s="115" t="s">
        <v>409</v>
      </c>
      <c r="B16" s="161" t="s">
        <v>452</v>
      </c>
      <c r="C16" s="112">
        <v>0.15</v>
      </c>
      <c r="D16" s="113"/>
      <c r="E16" s="114"/>
      <c r="F16" s="114"/>
      <c r="G16" s="114"/>
      <c r="H16" s="114"/>
      <c r="I16" s="101">
        <f>IF(H16&lt;&gt;"",20/20,IF(G16&lt;&gt;"",15/20,IF(F16&lt;&gt;"",8/20,IF(E16&lt;&gt;"",2/20,0))))*$C$16*20</f>
        <v>0</v>
      </c>
      <c r="K16" s="140" t="str">
        <f t="shared" si="0"/>
        <v>NON SAISI</v>
      </c>
    </row>
    <row r="17" spans="1:11" ht="10.15" customHeight="1" x14ac:dyDescent="0.3">
      <c r="A17" s="116"/>
      <c r="B17" s="116"/>
      <c r="C17" s="117"/>
      <c r="D17" s="118"/>
      <c r="E17" s="119"/>
      <c r="F17" s="119"/>
      <c r="G17" s="119"/>
      <c r="H17" s="119"/>
      <c r="K17" s="140"/>
    </row>
    <row r="18" spans="1:11" ht="27.4" customHeight="1" x14ac:dyDescent="0.3">
      <c r="A18" s="134" t="s">
        <v>424</v>
      </c>
      <c r="B18" s="162" t="s">
        <v>399</v>
      </c>
      <c r="C18" s="163">
        <f>SUM(C8:C16)</f>
        <v>0.70000000000000007</v>
      </c>
      <c r="D18" s="273" t="s">
        <v>493</v>
      </c>
      <c r="E18" s="274"/>
      <c r="F18" s="275"/>
      <c r="G18" s="263">
        <f>SUM(I8:I16)</f>
        <v>0</v>
      </c>
      <c r="H18" s="263"/>
      <c r="I18" s="120"/>
      <c r="K18" s="140"/>
    </row>
    <row r="19" spans="1:11" ht="25.15" customHeight="1" x14ac:dyDescent="0.3">
      <c r="A19" s="264" t="s">
        <v>404</v>
      </c>
      <c r="B19" s="177" t="s">
        <v>425</v>
      </c>
      <c r="C19" s="135">
        <v>0.3</v>
      </c>
      <c r="D19" s="266" t="s">
        <v>426</v>
      </c>
      <c r="E19" s="267"/>
      <c r="F19" s="268"/>
      <c r="G19" s="269"/>
      <c r="H19" s="270"/>
      <c r="I19" s="101">
        <f>IF(H19&lt;&gt;"",20/20,IF(G19&lt;&gt;"",15/20,IF(F19&lt;&gt;"",8/20,IF(E19&lt;&gt;"",2/20,0))))*$C$19*20</f>
        <v>0</v>
      </c>
      <c r="K19" s="140" t="str">
        <f t="shared" si="0"/>
        <v>NON SAISI</v>
      </c>
    </row>
    <row r="20" spans="1:11" ht="24" customHeight="1" x14ac:dyDescent="0.3">
      <c r="A20" s="265"/>
      <c r="B20" s="121" t="s">
        <v>448</v>
      </c>
      <c r="C20" s="112"/>
      <c r="D20" s="271" t="s">
        <v>427</v>
      </c>
      <c r="E20" s="271"/>
      <c r="F20" s="271"/>
      <c r="G20" s="272">
        <f>G19/5</f>
        <v>0</v>
      </c>
      <c r="H20" s="272"/>
    </row>
    <row r="21" spans="1:11" ht="41.65" customHeight="1" x14ac:dyDescent="0.3">
      <c r="A21" s="122" t="s">
        <v>398</v>
      </c>
      <c r="B21" s="182" t="s">
        <v>399</v>
      </c>
      <c r="C21" s="112"/>
      <c r="D21" s="252">
        <f>G18+G20</f>
        <v>0</v>
      </c>
      <c r="E21" s="252"/>
      <c r="F21" s="252"/>
      <c r="G21" s="252"/>
      <c r="H21" s="252"/>
    </row>
    <row r="22" spans="1:11" x14ac:dyDescent="0.3">
      <c r="A22" s="123"/>
      <c r="B22" s="124"/>
      <c r="C22" s="125"/>
      <c r="D22" s="126"/>
      <c r="E22" s="127"/>
      <c r="F22" s="127"/>
      <c r="G22" s="127"/>
      <c r="H22" s="127"/>
    </row>
    <row r="23" spans="1:11" ht="90.6" customHeight="1" x14ac:dyDescent="0.3">
      <c r="A23" s="253" t="s">
        <v>498</v>
      </c>
      <c r="B23" s="254"/>
      <c r="C23" s="255" t="s">
        <v>400</v>
      </c>
      <c r="D23" s="255"/>
      <c r="E23" s="255"/>
      <c r="F23" s="255"/>
      <c r="G23" s="255"/>
      <c r="H23" s="255"/>
    </row>
    <row r="25" spans="1:11" ht="120.75" customHeight="1" x14ac:dyDescent="0.3">
      <c r="A25" s="256" t="s">
        <v>422</v>
      </c>
      <c r="B25" s="257"/>
      <c r="C25" s="257"/>
      <c r="D25" s="257"/>
      <c r="E25" s="257"/>
      <c r="F25" s="257"/>
      <c r="G25" s="257"/>
      <c r="H25" s="258"/>
    </row>
  </sheetData>
  <mergeCells count="22">
    <mergeCell ref="A7:H7"/>
    <mergeCell ref="A1:B1"/>
    <mergeCell ref="C1:H1"/>
    <mergeCell ref="A2:B2"/>
    <mergeCell ref="C2:E2"/>
    <mergeCell ref="B4:H4"/>
    <mergeCell ref="D21:H21"/>
    <mergeCell ref="A23:B23"/>
    <mergeCell ref="C23:H23"/>
    <mergeCell ref="A25:H25"/>
    <mergeCell ref="A8:B8"/>
    <mergeCell ref="A9:H9"/>
    <mergeCell ref="A13:H13"/>
    <mergeCell ref="A15:H15"/>
    <mergeCell ref="G18:H18"/>
    <mergeCell ref="A19:A20"/>
    <mergeCell ref="D19:F19"/>
    <mergeCell ref="G19:H19"/>
    <mergeCell ref="D20:F20"/>
    <mergeCell ref="G20:H20"/>
    <mergeCell ref="D18:F18"/>
    <mergeCell ref="A10:A12"/>
  </mergeCells>
  <pageMargins left="0.7" right="0.7" top="0.75" bottom="0.75" header="0.3" footer="0.3"/>
  <pageSetup paperSize="9" scale="8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K25"/>
  <sheetViews>
    <sheetView tabSelected="1" topLeftCell="A8" zoomScale="60" zoomScaleNormal="60" workbookViewId="0">
      <selection activeCell="O13" sqref="O13"/>
    </sheetView>
  </sheetViews>
  <sheetFormatPr baseColWidth="10" defaultColWidth="11.140625" defaultRowHeight="16.5" x14ac:dyDescent="0.3"/>
  <cols>
    <col min="1" max="1" width="35.85546875" style="76" customWidth="1"/>
    <col min="2" max="2" width="35.42578125" style="76" customWidth="1"/>
    <col min="3" max="3" width="7.42578125" style="86" customWidth="1"/>
    <col min="4" max="4" width="4.85546875" style="86" customWidth="1"/>
    <col min="5" max="5" width="4.5703125" style="87" customWidth="1"/>
    <col min="6" max="6" width="5.140625" style="87" customWidth="1"/>
    <col min="7" max="8" width="4.85546875" style="87" customWidth="1"/>
    <col min="9" max="9" width="1.7109375" style="76" customWidth="1"/>
    <col min="10" max="10" width="2.85546875" style="76" customWidth="1"/>
    <col min="11" max="16384" width="11.140625" style="76"/>
  </cols>
  <sheetData>
    <row r="1" spans="1:11" ht="39" customHeight="1" x14ac:dyDescent="0.3">
      <c r="A1" s="292" t="s">
        <v>401</v>
      </c>
      <c r="B1" s="293"/>
      <c r="C1" s="294" t="s">
        <v>387</v>
      </c>
      <c r="D1" s="295"/>
      <c r="E1" s="295"/>
      <c r="F1" s="295"/>
      <c r="G1" s="295"/>
      <c r="H1" s="296"/>
    </row>
    <row r="2" spans="1:11" ht="42.4" customHeight="1" x14ac:dyDescent="0.3">
      <c r="A2" s="292" t="s">
        <v>410</v>
      </c>
      <c r="B2" s="293"/>
      <c r="C2" s="292" t="s">
        <v>388</v>
      </c>
      <c r="D2" s="297"/>
      <c r="E2" s="293"/>
      <c r="F2" s="89" t="s">
        <v>411</v>
      </c>
      <c r="G2" s="90"/>
      <c r="H2" s="90"/>
    </row>
    <row r="3" spans="1:11" ht="17.25" thickBot="1" x14ac:dyDescent="0.35">
      <c r="A3" s="77"/>
      <c r="B3" s="77"/>
      <c r="C3" s="78"/>
      <c r="D3" s="78"/>
      <c r="E3" s="79"/>
      <c r="F3" s="80"/>
      <c r="G3" s="80"/>
      <c r="H3" s="80"/>
    </row>
    <row r="4" spans="1:11" ht="29.25" customHeight="1" thickBot="1" x14ac:dyDescent="0.35">
      <c r="A4" s="81" t="s">
        <v>389</v>
      </c>
      <c r="B4" s="298"/>
      <c r="C4" s="299"/>
      <c r="D4" s="299"/>
      <c r="E4" s="299"/>
      <c r="F4" s="299"/>
      <c r="G4" s="299"/>
      <c r="H4" s="300"/>
    </row>
    <row r="5" spans="1:11" x14ac:dyDescent="0.3">
      <c r="A5" s="77"/>
      <c r="B5" s="77"/>
      <c r="C5" s="78"/>
      <c r="D5" s="78"/>
      <c r="E5" s="79"/>
      <c r="F5" s="80"/>
      <c r="G5" s="80"/>
      <c r="H5" s="80"/>
    </row>
    <row r="6" spans="1:11" ht="25.9" customHeight="1" x14ac:dyDescent="0.3">
      <c r="A6" s="156" t="s">
        <v>390</v>
      </c>
      <c r="B6" s="91" t="s">
        <v>391</v>
      </c>
      <c r="C6" s="92" t="s">
        <v>392</v>
      </c>
      <c r="D6" s="93" t="s">
        <v>393</v>
      </c>
      <c r="E6" s="94" t="s">
        <v>394</v>
      </c>
      <c r="F6" s="94" t="s">
        <v>395</v>
      </c>
      <c r="G6" s="94" t="s">
        <v>396</v>
      </c>
      <c r="H6" s="94" t="s">
        <v>397</v>
      </c>
    </row>
    <row r="7" spans="1:11" ht="23.25" customHeight="1" x14ac:dyDescent="0.3">
      <c r="A7" s="290" t="s">
        <v>412</v>
      </c>
      <c r="B7" s="291"/>
      <c r="C7" s="291"/>
      <c r="D7" s="291"/>
      <c r="E7" s="291"/>
      <c r="F7" s="291"/>
      <c r="G7" s="291"/>
      <c r="H7" s="291"/>
    </row>
    <row r="8" spans="1:11" ht="141.75" customHeight="1" x14ac:dyDescent="0.3">
      <c r="A8" s="155" t="s">
        <v>454</v>
      </c>
      <c r="B8" s="85"/>
      <c r="C8" s="144">
        <v>8.3299999999999999E-2</v>
      </c>
      <c r="D8" s="83"/>
      <c r="E8" s="84"/>
      <c r="F8" s="84"/>
      <c r="G8" s="84"/>
      <c r="H8" s="84"/>
      <c r="I8" s="76">
        <f>IF(H8&lt;&gt;"",20/20,IF(G8&lt;&gt;"",15/20,IF(F8&lt;&gt;"",8/20,IF(E8&lt;&gt;"",2/20,0))))*$C$8*20</f>
        <v>0</v>
      </c>
      <c r="K8" s="138" t="str">
        <f>IF(COUNTIF(E8:H8,"")=4,"NON SAISI",IF(COUNTIF(E8:H8,"")=3,"","ERREUR"))</f>
        <v>NON SAISI</v>
      </c>
    </row>
    <row r="9" spans="1:11" ht="27" customHeight="1" x14ac:dyDescent="0.3">
      <c r="A9" s="305" t="s">
        <v>413</v>
      </c>
      <c r="B9" s="306"/>
      <c r="C9" s="306"/>
      <c r="D9" s="306"/>
      <c r="E9" s="306"/>
      <c r="F9" s="306"/>
      <c r="G9" s="306"/>
      <c r="H9" s="306"/>
      <c r="K9" s="138"/>
    </row>
    <row r="10" spans="1:11" ht="31.5" customHeight="1" x14ac:dyDescent="0.3">
      <c r="A10" s="82" t="s">
        <v>414</v>
      </c>
      <c r="B10" s="314" t="s">
        <v>442</v>
      </c>
      <c r="C10" s="144">
        <v>0.16669999999999999</v>
      </c>
      <c r="D10" s="83"/>
      <c r="E10" s="84"/>
      <c r="F10" s="84"/>
      <c r="G10" s="84"/>
      <c r="H10" s="84"/>
      <c r="I10" s="76">
        <f>IF(H10&lt;&gt;"",20/20,IF(G10&lt;&gt;"",15/20,IF(F10&lt;&gt;"",8/20,IF(E10&lt;&gt;"",2/20,0))))*$C$10*20</f>
        <v>0</v>
      </c>
      <c r="K10" s="138" t="str">
        <f t="shared" ref="K10:K19" si="0">IF(COUNTIF(E10:H10,"")=4,"NON SAISI",IF(COUNTIF(E10:H10,"")=3,"","ERREUR"))</f>
        <v>NON SAISI</v>
      </c>
    </row>
    <row r="11" spans="1:11" ht="24.75" customHeight="1" x14ac:dyDescent="0.3">
      <c r="A11" s="82" t="s">
        <v>415</v>
      </c>
      <c r="B11" s="315"/>
      <c r="C11" s="144">
        <v>0.41660000000000003</v>
      </c>
      <c r="D11" s="83"/>
      <c r="E11" s="84"/>
      <c r="F11" s="84"/>
      <c r="G11" s="84"/>
      <c r="H11" s="84"/>
      <c r="I11" s="76">
        <f>IF(H11&lt;&gt;"",20/20,IF(G11&lt;&gt;"",15/20,IF(F11&lt;&gt;"",8/20,IF(E11&lt;&gt;"",2/20,0))))*$C$11*20</f>
        <v>0</v>
      </c>
      <c r="K11" s="138" t="str">
        <f t="shared" si="0"/>
        <v>NON SAISI</v>
      </c>
    </row>
    <row r="12" spans="1:11" ht="31.9" customHeight="1" x14ac:dyDescent="0.3">
      <c r="A12" s="305" t="s">
        <v>495</v>
      </c>
      <c r="B12" s="306"/>
      <c r="C12" s="306"/>
      <c r="D12" s="306"/>
      <c r="E12" s="306"/>
      <c r="F12" s="306"/>
      <c r="G12" s="306"/>
      <c r="H12" s="306"/>
      <c r="K12" s="138"/>
    </row>
    <row r="13" spans="1:11" ht="85.5" customHeight="1" x14ac:dyDescent="0.3">
      <c r="A13" s="82" t="s">
        <v>416</v>
      </c>
      <c r="B13" s="154" t="s">
        <v>443</v>
      </c>
      <c r="C13" s="144">
        <v>0.16669999999999999</v>
      </c>
      <c r="D13" s="83"/>
      <c r="E13" s="84"/>
      <c r="F13" s="84"/>
      <c r="G13" s="84"/>
      <c r="H13" s="84"/>
      <c r="I13" s="76">
        <f>IF(H13&lt;&gt;"",20/20,IF(G13&lt;&gt;"",15/20,IF(F13&lt;&gt;"",8/20,IF(E13&lt;&gt;"",2/20,0))))*$C$14*20</f>
        <v>0</v>
      </c>
      <c r="K13" s="138" t="str">
        <f t="shared" si="0"/>
        <v>NON SAISI</v>
      </c>
    </row>
    <row r="14" spans="1:11" ht="45.4" customHeight="1" x14ac:dyDescent="0.3">
      <c r="A14" s="82" t="s">
        <v>417</v>
      </c>
      <c r="B14" s="153" t="s">
        <v>445</v>
      </c>
      <c r="C14" s="144">
        <v>0.16669999999999999</v>
      </c>
      <c r="D14" s="83"/>
      <c r="E14" s="84"/>
      <c r="F14" s="84"/>
      <c r="G14" s="84"/>
      <c r="H14" s="84"/>
      <c r="I14" s="76">
        <f>IF(H14&lt;&gt;"",20/20,IF(G14&lt;&gt;"",15/20,IF(F14&lt;&gt;"",8/20,IF(E14&lt;&gt;"",2/20,0))))*$C$14*20</f>
        <v>0</v>
      </c>
      <c r="K14" s="138" t="str">
        <f t="shared" si="0"/>
        <v>NON SAISI</v>
      </c>
    </row>
    <row r="15" spans="1:11" ht="16.149999999999999" customHeight="1" x14ac:dyDescent="0.3">
      <c r="A15" s="307" t="s">
        <v>494</v>
      </c>
      <c r="B15" s="308"/>
      <c r="C15" s="308"/>
      <c r="D15" s="308"/>
      <c r="E15" s="308"/>
      <c r="F15" s="308"/>
      <c r="G15" s="308"/>
      <c r="H15" s="308"/>
      <c r="K15" s="138"/>
    </row>
    <row r="16" spans="1:11" ht="56.25" customHeight="1" x14ac:dyDescent="0.3">
      <c r="A16" s="82" t="s">
        <v>418</v>
      </c>
      <c r="B16" s="153" t="s">
        <v>444</v>
      </c>
      <c r="C16" s="144">
        <v>0.33339999999999997</v>
      </c>
      <c r="D16" s="83"/>
      <c r="E16" s="84"/>
      <c r="F16" s="84"/>
      <c r="G16" s="84"/>
      <c r="H16" s="84"/>
      <c r="I16" s="76">
        <f>IF(H16&lt;&gt;"",20/20,IF(G16&lt;&gt;"",15/20,IF(F16&lt;&gt;"",8/20,IF(E16&lt;&gt;"",2/20,0))))*$C$16*20</f>
        <v>0</v>
      </c>
      <c r="K16" s="138" t="str">
        <f t="shared" si="0"/>
        <v>NON SAISI</v>
      </c>
    </row>
    <row r="17" spans="1:11" ht="9" customHeight="1" x14ac:dyDescent="0.3">
      <c r="A17" s="130"/>
      <c r="B17" s="130"/>
      <c r="C17" s="131"/>
      <c r="D17" s="132"/>
      <c r="E17" s="133"/>
      <c r="F17" s="133"/>
      <c r="G17" s="133"/>
      <c r="H17" s="133"/>
      <c r="K17" s="138"/>
    </row>
    <row r="18" spans="1:11" ht="30" customHeight="1" x14ac:dyDescent="0.3">
      <c r="A18" s="158" t="s">
        <v>447</v>
      </c>
      <c r="B18" s="181" t="s">
        <v>399</v>
      </c>
      <c r="C18" s="183">
        <f>IF(E16="",IF(F16="",IF(G16="",IF(H16="",C14+C13+C11+C10+C8,C16+C11+C10+C8))))</f>
        <v>1</v>
      </c>
      <c r="D18" s="329" t="s">
        <v>432</v>
      </c>
      <c r="E18" s="330"/>
      <c r="F18" s="331"/>
      <c r="G18" s="309">
        <f>SUM(I8:I16)*3</f>
        <v>0</v>
      </c>
      <c r="H18" s="309"/>
      <c r="I18" s="88"/>
      <c r="K18" s="138"/>
    </row>
    <row r="19" spans="1:11" ht="27" customHeight="1" x14ac:dyDescent="0.3">
      <c r="A19" s="157" t="s">
        <v>428</v>
      </c>
      <c r="B19" s="332" t="s">
        <v>429</v>
      </c>
      <c r="C19" s="333"/>
      <c r="D19" s="318" t="s">
        <v>340</v>
      </c>
      <c r="E19" s="319"/>
      <c r="F19" s="320"/>
      <c r="G19" s="316"/>
      <c r="H19" s="317"/>
      <c r="K19" s="138" t="str">
        <f t="shared" si="0"/>
        <v>NON SAISI</v>
      </c>
    </row>
    <row r="20" spans="1:11" ht="24.75" customHeight="1" x14ac:dyDescent="0.3">
      <c r="A20" s="136" t="s">
        <v>446</v>
      </c>
      <c r="B20" s="301" t="s">
        <v>448</v>
      </c>
      <c r="C20" s="302"/>
      <c r="D20" s="321" t="s">
        <v>431</v>
      </c>
      <c r="E20" s="322"/>
      <c r="F20" s="323"/>
      <c r="G20" s="324">
        <f>G18+G19</f>
        <v>0</v>
      </c>
      <c r="H20" s="325"/>
      <c r="I20" s="88"/>
    </row>
    <row r="21" spans="1:11" ht="30.4" customHeight="1" x14ac:dyDescent="0.3">
      <c r="A21" s="136" t="s">
        <v>430</v>
      </c>
      <c r="B21" s="178" t="s">
        <v>399</v>
      </c>
      <c r="C21" s="137"/>
      <c r="D21" s="326">
        <f>G20/4</f>
        <v>0</v>
      </c>
      <c r="E21" s="327"/>
      <c r="F21" s="327"/>
      <c r="G21" s="327"/>
      <c r="H21" s="328"/>
      <c r="I21" s="88"/>
    </row>
    <row r="22" spans="1:11" ht="15.4" customHeight="1" thickBot="1" x14ac:dyDescent="0.35"/>
    <row r="23" spans="1:11" ht="90.6" customHeight="1" thickBot="1" x14ac:dyDescent="0.35">
      <c r="A23" s="310" t="s">
        <v>498</v>
      </c>
      <c r="B23" s="311"/>
      <c r="C23" s="312" t="s">
        <v>400</v>
      </c>
      <c r="D23" s="312"/>
      <c r="E23" s="312"/>
      <c r="F23" s="312"/>
      <c r="G23" s="312"/>
      <c r="H23" s="313"/>
    </row>
    <row r="25" spans="1:11" ht="90" customHeight="1" x14ac:dyDescent="0.3">
      <c r="A25" s="303" t="s">
        <v>423</v>
      </c>
      <c r="B25" s="304"/>
      <c r="C25" s="304"/>
      <c r="D25" s="304"/>
      <c r="E25" s="304"/>
      <c r="F25" s="304"/>
      <c r="G25" s="304"/>
      <c r="H25" s="304"/>
    </row>
  </sheetData>
  <mergeCells count="22">
    <mergeCell ref="B20:C20"/>
    <mergeCell ref="A25:H25"/>
    <mergeCell ref="A9:H9"/>
    <mergeCell ref="A12:H12"/>
    <mergeCell ref="A15:H15"/>
    <mergeCell ref="G18:H18"/>
    <mergeCell ref="A23:B23"/>
    <mergeCell ref="C23:H23"/>
    <mergeCell ref="B10:B11"/>
    <mergeCell ref="G19:H19"/>
    <mergeCell ref="D19:F19"/>
    <mergeCell ref="D20:F20"/>
    <mergeCell ref="G20:H20"/>
    <mergeCell ref="D21:H21"/>
    <mergeCell ref="D18:F18"/>
    <mergeCell ref="B19:C19"/>
    <mergeCell ref="A7:H7"/>
    <mergeCell ref="A1:B1"/>
    <mergeCell ref="C1:H1"/>
    <mergeCell ref="A2:B2"/>
    <mergeCell ref="C2:E2"/>
    <mergeCell ref="B4:H4"/>
  </mergeCells>
  <pageMargins left="0.7" right="0.7" top="0.75" bottom="0.75" header="0.3" footer="0.3"/>
  <pageSetup paperSize="9" scale="8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K17"/>
  <sheetViews>
    <sheetView topLeftCell="A10" zoomScale="80" zoomScaleNormal="80" workbookViewId="0">
      <selection activeCell="C15" sqref="C15"/>
    </sheetView>
  </sheetViews>
  <sheetFormatPr baseColWidth="10" defaultColWidth="11.140625" defaultRowHeight="16.5" x14ac:dyDescent="0.3"/>
  <cols>
    <col min="1" max="1" width="38.7109375" style="76" customWidth="1"/>
    <col min="2" max="2" width="3.42578125" style="76" customWidth="1"/>
    <col min="3" max="3" width="6.140625" style="86" customWidth="1"/>
    <col min="4" max="4" width="4.42578125" style="86" customWidth="1"/>
    <col min="5" max="5" width="14" style="87" customWidth="1"/>
    <col min="6" max="6" width="14.85546875" style="87" customWidth="1"/>
    <col min="7" max="7" width="13.42578125" style="87" customWidth="1"/>
    <col min="8" max="8" width="14.140625" style="87" customWidth="1"/>
    <col min="9" max="9" width="1.42578125" style="76" customWidth="1"/>
    <col min="10" max="10" width="5.5703125" style="76" customWidth="1"/>
    <col min="11" max="16384" width="11.140625" style="76"/>
  </cols>
  <sheetData>
    <row r="1" spans="1:11" ht="39" customHeight="1" x14ac:dyDescent="0.3">
      <c r="A1" s="338" t="s">
        <v>401</v>
      </c>
      <c r="B1" s="339"/>
      <c r="C1" s="340" t="s">
        <v>387</v>
      </c>
      <c r="D1" s="341"/>
      <c r="E1" s="341"/>
      <c r="F1" s="341"/>
      <c r="G1" s="341"/>
      <c r="H1" s="342"/>
    </row>
    <row r="2" spans="1:11" ht="42.4" customHeight="1" x14ac:dyDescent="0.3">
      <c r="A2" s="338" t="s">
        <v>419</v>
      </c>
      <c r="B2" s="339"/>
      <c r="C2" s="338" t="s">
        <v>388</v>
      </c>
      <c r="D2" s="343"/>
      <c r="E2" s="339"/>
      <c r="F2" s="345" t="s">
        <v>411</v>
      </c>
      <c r="G2" s="346"/>
      <c r="H2" s="347"/>
    </row>
    <row r="3" spans="1:11" ht="17.25" thickBot="1" x14ac:dyDescent="0.35">
      <c r="A3" s="77"/>
      <c r="B3" s="77"/>
      <c r="C3" s="78"/>
      <c r="D3" s="78"/>
      <c r="E3" s="79"/>
      <c r="F3" s="80"/>
      <c r="G3" s="80"/>
      <c r="H3" s="80"/>
    </row>
    <row r="4" spans="1:11" ht="29.25" customHeight="1" thickBot="1" x14ac:dyDescent="0.35">
      <c r="A4" s="81" t="s">
        <v>389</v>
      </c>
      <c r="B4" s="298"/>
      <c r="C4" s="299"/>
      <c r="D4" s="299"/>
      <c r="E4" s="299"/>
      <c r="F4" s="299"/>
      <c r="G4" s="299"/>
      <c r="H4" s="300"/>
    </row>
    <row r="5" spans="1:11" ht="12.4" customHeight="1" x14ac:dyDescent="0.3">
      <c r="A5" s="81"/>
      <c r="B5" s="99"/>
      <c r="C5" s="99"/>
      <c r="D5" s="99"/>
      <c r="E5" s="99"/>
      <c r="F5" s="99"/>
      <c r="G5" s="99"/>
      <c r="H5" s="99"/>
    </row>
    <row r="6" spans="1:11" ht="49.5" customHeight="1" x14ac:dyDescent="0.3">
      <c r="A6" s="344" t="s">
        <v>496</v>
      </c>
      <c r="B6" s="344"/>
      <c r="C6" s="344"/>
      <c r="D6" s="344"/>
      <c r="E6" s="344"/>
      <c r="F6" s="344"/>
      <c r="G6" s="344"/>
      <c r="H6" s="344"/>
    </row>
    <row r="7" spans="1:11" ht="25.9" customHeight="1" x14ac:dyDescent="0.3">
      <c r="A7" s="334" t="s">
        <v>420</v>
      </c>
      <c r="B7" s="335"/>
      <c r="C7" s="96" t="s">
        <v>392</v>
      </c>
      <c r="D7" s="97" t="s">
        <v>393</v>
      </c>
      <c r="E7" s="98" t="s">
        <v>394</v>
      </c>
      <c r="F7" s="98" t="s">
        <v>395</v>
      </c>
      <c r="G7" s="98" t="s">
        <v>396</v>
      </c>
      <c r="H7" s="98" t="s">
        <v>397</v>
      </c>
    </row>
    <row r="8" spans="1:11" s="145" customFormat="1" ht="157.5" customHeight="1" x14ac:dyDescent="0.3">
      <c r="A8" s="348" t="s">
        <v>455</v>
      </c>
      <c r="B8" s="349"/>
      <c r="C8" s="149"/>
      <c r="D8" s="146"/>
      <c r="E8" s="160" t="s">
        <v>434</v>
      </c>
      <c r="F8" s="160" t="s">
        <v>435</v>
      </c>
      <c r="G8" s="160" t="s">
        <v>436</v>
      </c>
      <c r="H8" s="160" t="s">
        <v>437</v>
      </c>
    </row>
    <row r="9" spans="1:11" ht="93" customHeight="1" x14ac:dyDescent="0.3">
      <c r="A9" s="350"/>
      <c r="B9" s="351"/>
      <c r="C9" s="148">
        <v>0.5</v>
      </c>
      <c r="D9" s="83"/>
      <c r="E9" s="84"/>
      <c r="F9" s="84"/>
      <c r="G9" s="84"/>
      <c r="H9" s="84"/>
      <c r="I9" s="76">
        <f>IF(H9&lt;&gt;"",20/20,IF(G9&lt;&gt;"",15/20,IF(F9&lt;&gt;"",8/20,IF(E9&lt;&gt;"",2/20,0))))*$C$9*20</f>
        <v>0</v>
      </c>
      <c r="K9" s="138" t="str">
        <f>IF(COUNTIF(E9:H9,"")=4,"NON SAISI",IF(COUNTIF(E9:H9,"")=3,"","ERREUR"))</f>
        <v>NON SAISI</v>
      </c>
    </row>
    <row r="10" spans="1:11" ht="27" customHeight="1" x14ac:dyDescent="0.3">
      <c r="A10" s="336" t="s">
        <v>421</v>
      </c>
      <c r="B10" s="337"/>
      <c r="C10" s="96" t="s">
        <v>392</v>
      </c>
      <c r="D10" s="97" t="s">
        <v>393</v>
      </c>
      <c r="E10" s="98" t="s">
        <v>394</v>
      </c>
      <c r="F10" s="98" t="s">
        <v>395</v>
      </c>
      <c r="G10" s="98" t="s">
        <v>396</v>
      </c>
      <c r="H10" s="98" t="s">
        <v>397</v>
      </c>
      <c r="K10" s="138"/>
    </row>
    <row r="11" spans="1:11" ht="193.5" customHeight="1" x14ac:dyDescent="0.3">
      <c r="A11" s="348" t="s">
        <v>440</v>
      </c>
      <c r="B11" s="349"/>
      <c r="C11" s="152"/>
      <c r="D11" s="147"/>
      <c r="E11" s="159" t="s">
        <v>510</v>
      </c>
      <c r="F11" s="159" t="s">
        <v>438</v>
      </c>
      <c r="G11" s="159" t="s">
        <v>439</v>
      </c>
      <c r="H11" s="159" t="s">
        <v>509</v>
      </c>
      <c r="K11" s="138"/>
    </row>
    <row r="12" spans="1:11" ht="35.65" customHeight="1" x14ac:dyDescent="0.3">
      <c r="A12" s="350"/>
      <c r="B12" s="351"/>
      <c r="C12" s="148">
        <v>0.45</v>
      </c>
      <c r="D12" s="100"/>
      <c r="E12" s="84"/>
      <c r="F12" s="84"/>
      <c r="G12" s="84"/>
      <c r="H12" s="84"/>
      <c r="I12" s="76">
        <f>IF(H12&lt;&gt;"",20/20,IF(G12&lt;&gt;"",15/20,IF(F12&lt;&gt;"",8/20,IF(E12&lt;&gt;"",2/20,0))))*$C$12*20</f>
        <v>0</v>
      </c>
      <c r="K12" s="138" t="str">
        <f t="shared" ref="K12:K14" si="0">IF(COUNTIF(E12:H12,"")=4,"NON SAISI",IF(COUNTIF(E12:H12,"")=3,"","ERREUR"))</f>
        <v>NON SAISI</v>
      </c>
    </row>
    <row r="13" spans="1:11" ht="9" customHeight="1" x14ac:dyDescent="0.3">
      <c r="A13" s="305"/>
      <c r="B13" s="306"/>
      <c r="C13" s="306"/>
      <c r="D13" s="306"/>
      <c r="E13" s="306"/>
      <c r="F13" s="306"/>
      <c r="G13" s="306"/>
      <c r="H13" s="306"/>
      <c r="K13" s="138"/>
    </row>
    <row r="14" spans="1:11" ht="34.5" customHeight="1" x14ac:dyDescent="0.3">
      <c r="A14" s="352" t="s">
        <v>441</v>
      </c>
      <c r="B14" s="353"/>
      <c r="C14" s="95">
        <v>0.05</v>
      </c>
      <c r="D14" s="83"/>
      <c r="E14" s="84"/>
      <c r="F14" s="84"/>
      <c r="G14" s="84"/>
      <c r="H14" s="84"/>
      <c r="I14" s="76">
        <f>IF(H14&lt;&gt;"",20/20,IF(G14&lt;&gt;"",15/20,IF(F14&lt;&gt;"",8/20,IF(E14&lt;&gt;"",2/20,0))))*$C$14*20</f>
        <v>0</v>
      </c>
      <c r="K14" s="138" t="str">
        <f t="shared" si="0"/>
        <v>NON SAISI</v>
      </c>
    </row>
    <row r="15" spans="1:11" ht="56.25" customHeight="1" x14ac:dyDescent="0.3">
      <c r="A15" s="141" t="s">
        <v>398</v>
      </c>
      <c r="B15" s="179" t="s">
        <v>497</v>
      </c>
      <c r="C15" s="150">
        <f>C9+C12+C14</f>
        <v>1</v>
      </c>
      <c r="D15" s="142"/>
      <c r="E15" s="143"/>
      <c r="F15" s="143"/>
      <c r="G15" s="354">
        <f>SUM(I9:I14)</f>
        <v>0</v>
      </c>
      <c r="H15" s="354"/>
      <c r="I15" s="88"/>
    </row>
    <row r="16" spans="1:11" ht="15.4" customHeight="1" thickBot="1" x14ac:dyDescent="0.35"/>
    <row r="17" spans="1:8" ht="90.6" customHeight="1" thickBot="1" x14ac:dyDescent="0.35">
      <c r="A17" s="310" t="s">
        <v>498</v>
      </c>
      <c r="B17" s="311"/>
      <c r="C17" s="312" t="s">
        <v>400</v>
      </c>
      <c r="D17" s="312"/>
      <c r="E17" s="312"/>
      <c r="F17" s="312"/>
      <c r="G17" s="312"/>
      <c r="H17" s="313"/>
    </row>
  </sheetData>
  <sheetProtection password="DABF" sheet="1" objects="1" scenarios="1"/>
  <mergeCells count="16">
    <mergeCell ref="A17:B17"/>
    <mergeCell ref="C17:H17"/>
    <mergeCell ref="A8:B9"/>
    <mergeCell ref="A11:B12"/>
    <mergeCell ref="A13:H13"/>
    <mergeCell ref="A14:B14"/>
    <mergeCell ref="G15:H15"/>
    <mergeCell ref="A7:B7"/>
    <mergeCell ref="A10:B10"/>
    <mergeCell ref="A1:B1"/>
    <mergeCell ref="C1:H1"/>
    <mergeCell ref="A2:B2"/>
    <mergeCell ref="C2:E2"/>
    <mergeCell ref="B4:H4"/>
    <mergeCell ref="A6:H6"/>
    <mergeCell ref="F2:H2"/>
  </mergeCells>
  <pageMargins left="0.7" right="0.7" top="0.75" bottom="0.75" header="0.3" footer="0.3"/>
  <pageSetup paperSize="9" scale="8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K11" sqref="K11"/>
    </sheetView>
  </sheetViews>
  <sheetFormatPr baseColWidth="10" defaultRowHeight="13.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Evaluation-CCF</vt:lpstr>
      <vt:lpstr>EP1</vt:lpstr>
      <vt:lpstr>EP2</vt:lpstr>
      <vt:lpstr>EP3</vt:lpstr>
      <vt:lpstr>Dossier-CAP</vt:lpstr>
      <vt:lpstr>grille-EP1</vt:lpstr>
      <vt:lpstr>grille-EP2</vt:lpstr>
      <vt:lpstr>grille-EP3</vt:lpstr>
      <vt:lpstr>Feuil1</vt:lpstr>
      <vt:lpstr>LISTES</vt:lpstr>
      <vt:lpstr>CIP</vt:lpstr>
      <vt:lpstr>COMP</vt:lpstr>
      <vt:lpstr>TravailDemandé</vt:lpstr>
      <vt:lpstr>'Dossier-CAP'!Zone_d_impression</vt:lpstr>
      <vt:lpstr>'EP1'!Zone_d_impression</vt:lpstr>
      <vt:lpstr>'EP2'!Zone_d_impression</vt:lpstr>
      <vt:lpstr>'EP3'!Zone_d_impression</vt:lpstr>
      <vt:lpstr>'Evaluation-CCF'!Zone_d_impression</vt:lpstr>
      <vt:lpstr>'grille-EP1'!Zone_d_impression</vt:lpstr>
      <vt:lpstr>'grille-EP2'!Zone_d_impression</vt:lpstr>
      <vt:lpstr>'grille-EP3'!Zone_d_impression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AD-MFB-MP</dc:creator>
  <cp:lastModifiedBy>Admin</cp:lastModifiedBy>
  <cp:lastPrinted>2019-06-20T08:37:02Z</cp:lastPrinted>
  <dcterms:created xsi:type="dcterms:W3CDTF">2016-03-14T07:51:57Z</dcterms:created>
  <dcterms:modified xsi:type="dcterms:W3CDTF">2023-07-13T15:18:57Z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