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Admin\Desktop\DOC BERRADA POUR PPA\ESTHETIQUE\"/>
    </mc:Choice>
  </mc:AlternateContent>
  <xr:revisionPtr revIDLastSave="0" documentId="8_{F31E2A7A-C011-4734-B2AA-9521854DC324}" xr6:coauthVersionLast="47" xr6:coauthVersionMax="47" xr10:uidLastSave="{00000000-0000-0000-0000-000000000000}"/>
  <bookViews>
    <workbookView xWindow="28680" yWindow="-120" windowWidth="29040" windowHeight="15720" tabRatio="932" activeTab="7" xr2:uid="{00000000-000D-0000-FFFF-FFFF00000000}"/>
  </bookViews>
  <sheets>
    <sheet name="Règlement d'examen" sheetId="6" r:id="rId1"/>
    <sheet name="Principe CCF" sheetId="7" r:id="rId2"/>
    <sheet name="Structure E31" sheetId="2" r:id="rId3"/>
    <sheet name="Structure E32" sheetId="8" r:id="rId4"/>
    <sheet name="Structure E33" sheetId="9" r:id="rId5"/>
    <sheet name="Dossier Elève BCP" sheetId="3" r:id="rId6"/>
    <sheet name="Grille E31" sheetId="4" r:id="rId7"/>
    <sheet name="Grille E32" sheetId="1" r:id="rId8"/>
    <sheet name="Grille E33" sheetId="5" r:id="rId9"/>
  </sheets>
  <externalReferences>
    <externalReference r:id="rId10"/>
  </externalReferences>
  <calcPr calcId="191029"/>
</workbook>
</file>

<file path=xl/calcChain.xml><?xml version="1.0" encoding="utf-8"?>
<calcChain xmlns="http://schemas.openxmlformats.org/spreadsheetml/2006/main">
  <c r="G32" i="3" l="1"/>
  <c r="G34" i="3" s="1"/>
  <c r="G27" i="3"/>
  <c r="G29" i="3" s="1"/>
  <c r="G22" i="3"/>
  <c r="G24" i="3" s="1"/>
  <c r="I13" i="4" l="1"/>
  <c r="I11" i="1"/>
  <c r="I9" i="1"/>
  <c r="I7" i="1"/>
  <c r="I5" i="1"/>
  <c r="I8" i="5"/>
  <c r="I10" i="5"/>
  <c r="I7" i="5"/>
  <c r="I5" i="5"/>
  <c r="C11" i="5"/>
  <c r="I11" i="5" l="1"/>
  <c r="E11" i="5"/>
  <c r="E12" i="5" s="1"/>
  <c r="G14" i="4"/>
  <c r="I8" i="4"/>
  <c r="I7" i="4"/>
  <c r="G9" i="4" l="1"/>
  <c r="E15" i="4" s="1"/>
  <c r="E16" i="4" s="1"/>
  <c r="C12" i="1"/>
  <c r="I12" i="1" l="1"/>
  <c r="E12" i="1"/>
  <c r="E13" i="1" s="1"/>
</calcChain>
</file>

<file path=xl/sharedStrings.xml><?xml version="1.0" encoding="utf-8"?>
<sst xmlns="http://schemas.openxmlformats.org/spreadsheetml/2006/main" count="342" uniqueCount="228">
  <si>
    <t xml:space="preserve">CCF </t>
  </si>
  <si>
    <t>COMPETENCES</t>
  </si>
  <si>
    <t>Critères d'évaluation</t>
  </si>
  <si>
    <t>TI*</t>
  </si>
  <si>
    <t>I*</t>
  </si>
  <si>
    <t>S*</t>
  </si>
  <si>
    <t>TS*</t>
  </si>
  <si>
    <t>Total / 20</t>
  </si>
  <si>
    <t xml:space="preserve">Appréciations : </t>
  </si>
  <si>
    <t xml:space="preserve">C11.2
C11.3
C21.2
C21.3
C21.4
</t>
  </si>
  <si>
    <t xml:space="preserve">C11.2    Mettre en œuvre des protocoles de techniques de soins esthétiques du visage                                                        </t>
  </si>
  <si>
    <t>C11.3   Mettre en œuvre des protocoles de techniques de soins esthétiques du corps</t>
  </si>
  <si>
    <t xml:space="preserve">
- Respect du protocole
- Maitrise des techniques
- Résultat net
- Maîtrise des techniques adaptées à la demande : 
o Manuelles
o Utilisant des appareils 
o Utilisant des produits cosmétiques
                                                                                   Enchainement logique des étapes
</t>
  </si>
  <si>
    <t>TI : Très insuffisant        I : Insuffisant        S : Satisfaisant        TS : Très Satisfaisant</t>
  </si>
  <si>
    <t>Coeff 5</t>
  </si>
  <si>
    <t>Date :</t>
  </si>
  <si>
    <t>NOM et prénom du candidat  :</t>
  </si>
  <si>
    <t>- Organisation, installation rationnelle et complète du poste de travail
- Respect de :
o la réglementation en vigueur
o l’anatomie et la physiologie
o le confort  du ou de la  client(e)
o les règles d’hygiène, de sécurité et d’ergonomie
o une démarche éco-citoyenne
o une durée de réalisation optimisée</t>
  </si>
  <si>
    <t>- Maîtrise des techniques adaptées à la demande : 
o Manuelles
o Utilisant des appareils
o Utilisant des produits cosmétiques
- Enchainement logique des étapes</t>
  </si>
  <si>
    <t xml:space="preserve"> Réaliser un soin esthétique du corps en utilisant :
- des techniques manuelles
- des produits cosmétiques
- des appareils</t>
  </si>
  <si>
    <t>Réaliser la phase de traitement du soin esthétique du visage, cou en utilisant :
- des techniques manuelles
- des produits cosmétiques
- des appareils</t>
  </si>
  <si>
    <r>
      <t xml:space="preserve">PÔLES 1 et 2        </t>
    </r>
    <r>
      <rPr>
        <b/>
        <sz val="12"/>
        <color rgb="FFFF0000"/>
        <rFont val="Arial"/>
        <family val="2"/>
      </rPr>
      <t>E32</t>
    </r>
    <r>
      <rPr>
        <sz val="11"/>
        <color rgb="FFFF0000"/>
        <rFont val="Arial"/>
        <family val="2"/>
      </rPr>
      <t xml:space="preserve"> TECHNIQUES DE SOINS ESTHETIQUES</t>
    </r>
  </si>
  <si>
    <t xml:space="preserve">  Grille d'évaluation   BCP ESTHETIQUE COSMETIQUE PARFUMERIE</t>
  </si>
  <si>
    <t>X</t>
  </si>
  <si>
    <t xml:space="preserve">- Modèle sans poil sur les zones évaluées, pas de prothèse ongulaire, pas de faux-cils, pas d’extension, pas de coloration de cils ou sourcils, Ongles non manucurés - la note est divisée par 2 sur les compétences C11.3, C21.2, C21.3, C21.4  - Si piercing la note de 0 est attribuée à l’hygiène </t>
  </si>
  <si>
    <t>Points</t>
  </si>
  <si>
    <t>C21.2 C21.3 C21.4 Mettre en œuvre des protocoles de techniques esthétiques liées aux phanères                                     C11.3 Mettre en œuvre des soins esthétiques sur les mains et les pieds</t>
  </si>
  <si>
    <t xml:space="preserve">Noms et signature des évaluateurs </t>
  </si>
  <si>
    <t>La note est générée automatiquement</t>
  </si>
  <si>
    <t>Poids</t>
  </si>
  <si>
    <t>Session 20….        Centre d'épreuve :</t>
  </si>
  <si>
    <r>
      <rPr>
        <b/>
        <sz val="10"/>
        <color rgb="FF0070C0"/>
        <rFont val="Symbol"/>
        <family val="1"/>
        <charset val="2"/>
      </rPr>
      <t>·</t>
    </r>
    <r>
      <rPr>
        <b/>
        <sz val="9"/>
        <color rgb="FF0070C0"/>
        <rFont val="Arial"/>
        <family val="2"/>
      </rPr>
      <t xml:space="preserve"> </t>
    </r>
    <r>
      <rPr>
        <b/>
        <sz val="10"/>
        <color rgb="FF0070C0"/>
        <rFont val="Arial"/>
        <family val="2"/>
      </rPr>
      <t xml:space="preserve">Réaliser des épilations 
- Visage
- Membres supérieurs et inférieurs
- Tronc
- Maillot (simple, brésilien)
</t>
    </r>
    <r>
      <rPr>
        <b/>
        <u/>
        <sz val="10"/>
        <color rgb="FF0070C0"/>
        <rFont val="Arial"/>
        <family val="2"/>
      </rPr>
      <t>OU</t>
    </r>
    <r>
      <rPr>
        <b/>
        <sz val="10"/>
        <color rgb="FF0070C0"/>
        <rFont val="Arial"/>
        <family val="2"/>
      </rPr>
      <t xml:space="preserve"> </t>
    </r>
    <r>
      <rPr>
        <b/>
        <sz val="10"/>
        <color rgb="FF0070C0"/>
        <rFont val="Symbol"/>
        <family val="1"/>
        <charset val="2"/>
      </rPr>
      <t xml:space="preserve">· </t>
    </r>
    <r>
      <rPr>
        <b/>
        <sz val="10"/>
        <color rgb="FF0070C0"/>
        <rFont val="Arial"/>
        <family val="2"/>
      </rPr>
      <t xml:space="preserve">Réaliser des colorations des cils ou sourcils
</t>
    </r>
    <r>
      <rPr>
        <b/>
        <u/>
        <sz val="10"/>
        <color rgb="FF0070C0"/>
        <rFont val="Arial"/>
        <family val="2"/>
      </rPr>
      <t>OU</t>
    </r>
    <r>
      <rPr>
        <b/>
        <sz val="10"/>
        <color rgb="FF0070C0"/>
        <rFont val="Arial"/>
        <family val="2"/>
      </rPr>
      <t xml:space="preserve"> </t>
    </r>
    <r>
      <rPr>
        <b/>
        <sz val="10"/>
        <color rgb="FF0070C0"/>
        <rFont val="Symbol"/>
        <family val="1"/>
        <charset val="2"/>
      </rPr>
      <t xml:space="preserve">· </t>
    </r>
    <r>
      <rPr>
        <b/>
        <sz val="10"/>
        <color rgb="FF0070C0"/>
        <rFont val="Arial"/>
        <family val="2"/>
      </rPr>
      <t xml:space="preserve">Réaliser une permanente ou un rehaussement des cils
</t>
    </r>
    <r>
      <rPr>
        <b/>
        <u/>
        <sz val="10"/>
        <color rgb="FF0070C0"/>
        <rFont val="Arial"/>
        <family val="2"/>
      </rPr>
      <t>OU</t>
    </r>
    <r>
      <rPr>
        <b/>
        <sz val="10"/>
        <color rgb="FF0070C0"/>
        <rFont val="Arial"/>
        <family val="2"/>
      </rPr>
      <t xml:space="preserve"> </t>
    </r>
    <r>
      <rPr>
        <b/>
        <sz val="10"/>
        <color rgb="FF0070C0"/>
        <rFont val="Symbol"/>
        <family val="1"/>
        <charset val="2"/>
      </rPr>
      <t xml:space="preserve">· </t>
    </r>
    <r>
      <rPr>
        <b/>
        <sz val="10"/>
        <color rgb="FF0070C0"/>
        <rFont val="Arial"/>
        <family val="2"/>
      </rPr>
      <t xml:space="preserve">Réaliser une prothésie ongulaire
</t>
    </r>
    <r>
      <rPr>
        <b/>
        <u/>
        <sz val="10"/>
        <color rgb="FF0070C0"/>
        <rFont val="Arial"/>
        <family val="2"/>
      </rPr>
      <t>OU</t>
    </r>
    <r>
      <rPr>
        <b/>
        <sz val="10"/>
        <color rgb="FF0070C0"/>
        <rFont val="Arial"/>
        <family val="2"/>
      </rPr>
      <t xml:space="preserve"> </t>
    </r>
    <r>
      <rPr>
        <b/>
        <sz val="10"/>
        <color rgb="FF0070C0"/>
        <rFont val="Symbol"/>
        <family val="1"/>
        <charset val="2"/>
      </rPr>
      <t>·</t>
    </r>
    <r>
      <rPr>
        <b/>
        <sz val="9"/>
        <color rgb="FF0070C0"/>
        <rFont val="Arial"/>
        <family val="2"/>
      </rPr>
      <t xml:space="preserve"> </t>
    </r>
    <r>
      <rPr>
        <b/>
        <sz val="10"/>
        <color rgb="FF0070C0"/>
        <rFont val="Arial"/>
        <family val="2"/>
      </rPr>
      <t>Réaliser des soins esthétiques sur les mains ou les pieds en utilisant :
- des techniques manuelles
- des produits cosmétiques
- des appareils</t>
    </r>
  </si>
  <si>
    <r>
      <t xml:space="preserve">PÔLES 3        </t>
    </r>
    <r>
      <rPr>
        <b/>
        <sz val="12"/>
        <color rgb="FFFF0000"/>
        <rFont val="Arial"/>
        <family val="2"/>
      </rPr>
      <t>E31</t>
    </r>
    <r>
      <rPr>
        <sz val="11"/>
        <color rgb="FFFF0000"/>
        <rFont val="Arial"/>
        <family val="2"/>
      </rPr>
      <t xml:space="preserve"> RELATION AVEC LA CLIENTELE</t>
    </r>
  </si>
  <si>
    <t>Coeff 3</t>
  </si>
  <si>
    <t xml:space="preserve">COMPETENCES EVALUEES </t>
  </si>
  <si>
    <r>
      <rPr>
        <sz val="10"/>
        <color theme="1"/>
        <rFont val="Symbol"/>
        <family val="1"/>
        <charset val="2"/>
      </rPr>
      <t>·</t>
    </r>
    <r>
      <rPr>
        <sz val="10"/>
        <color theme="1"/>
        <rFont val="Arial"/>
        <family val="2"/>
      </rPr>
      <t xml:space="preserve"> </t>
    </r>
    <r>
      <rPr>
        <b/>
        <sz val="10"/>
        <color theme="1"/>
        <rFont val="Arial"/>
        <family val="2"/>
      </rPr>
      <t>C3</t>
    </r>
    <r>
      <rPr>
        <sz val="10"/>
        <color theme="1"/>
        <rFont val="Arial"/>
        <family val="2"/>
      </rPr>
      <t xml:space="preserve">1 : Accueillir et prendre en charge la clientèle                                                             </t>
    </r>
    <r>
      <rPr>
        <sz val="10"/>
        <color theme="1"/>
        <rFont val="Symbol"/>
        <family val="1"/>
        <charset val="2"/>
      </rPr>
      <t>·</t>
    </r>
    <r>
      <rPr>
        <sz val="10"/>
        <color theme="1"/>
        <rFont val="Arial"/>
        <family val="2"/>
      </rPr>
      <t xml:space="preserve"> </t>
    </r>
    <r>
      <rPr>
        <b/>
        <sz val="10"/>
        <color theme="1"/>
        <rFont val="Arial"/>
        <family val="2"/>
      </rPr>
      <t>C32</t>
    </r>
    <r>
      <rPr>
        <sz val="10"/>
        <color theme="1"/>
        <rFont val="Arial"/>
        <family val="2"/>
      </rPr>
      <t xml:space="preserve"> : Analyser les attentes de la clientèle                                                                  </t>
    </r>
    <r>
      <rPr>
        <sz val="10"/>
        <color theme="1"/>
        <rFont val="Symbol"/>
        <family val="1"/>
        <charset val="2"/>
      </rPr>
      <t xml:space="preserve">· </t>
    </r>
    <r>
      <rPr>
        <b/>
        <sz val="10"/>
        <color theme="1"/>
        <rFont val="Arial"/>
        <family val="2"/>
      </rPr>
      <t>C33</t>
    </r>
    <r>
      <rPr>
        <sz val="10"/>
        <color theme="1"/>
        <rFont val="Arial"/>
        <family val="2"/>
      </rPr>
      <t xml:space="preserve"> : Conseiller et vendre les produits cosmétiques et les prestations esthétiques                                                                                                                                          </t>
    </r>
    <r>
      <rPr>
        <sz val="10"/>
        <color theme="1"/>
        <rFont val="Symbol"/>
        <family val="1"/>
        <charset val="2"/>
      </rPr>
      <t>·</t>
    </r>
    <r>
      <rPr>
        <sz val="10"/>
        <color theme="1"/>
        <rFont val="Arial"/>
        <family val="2"/>
      </rPr>
      <t xml:space="preserve"> </t>
    </r>
    <r>
      <rPr>
        <b/>
        <sz val="10"/>
        <color theme="1"/>
        <rFont val="Arial"/>
        <family val="2"/>
      </rPr>
      <t>C34</t>
    </r>
    <r>
      <rPr>
        <sz val="10"/>
        <color theme="1"/>
        <rFont val="Arial"/>
        <family val="2"/>
      </rPr>
      <t xml:space="preserve"> : Mettre en place et animer des actions de promotion de produits et de prestations esthétiques                                                                                                                 </t>
    </r>
    <r>
      <rPr>
        <sz val="10"/>
        <color theme="1"/>
        <rFont val="Symbol"/>
        <family val="1"/>
        <charset val="2"/>
      </rPr>
      <t>·</t>
    </r>
    <r>
      <rPr>
        <sz val="10"/>
        <color theme="1"/>
        <rFont val="Arial"/>
        <family val="2"/>
      </rPr>
      <t xml:space="preserve"> </t>
    </r>
    <r>
      <rPr>
        <b/>
        <sz val="10"/>
        <color theme="1"/>
        <rFont val="Arial"/>
        <family val="2"/>
      </rPr>
      <t>C35</t>
    </r>
    <r>
      <rPr>
        <sz val="10"/>
        <color theme="1"/>
        <rFont val="Arial"/>
        <family val="2"/>
      </rPr>
      <t> : Evaluer la satisfaction de la clientèle</t>
    </r>
  </si>
  <si>
    <t>- Localisation
- Organigramme
- Zone de chalandise
- Typologie de la clientèle
- Description des espaces professionnels
- Différentes étapes de vente vécues en entreprise
                                                                                                                              - Action promotionnelle à laquelle le candidat a participé
                                                                                                   - Réalisée</t>
  </si>
  <si>
    <r>
      <rPr>
        <b/>
        <sz val="10"/>
        <color theme="4"/>
        <rFont val="Symbol"/>
        <family val="1"/>
        <charset val="2"/>
      </rPr>
      <t>·</t>
    </r>
    <r>
      <rPr>
        <b/>
        <sz val="10"/>
        <color theme="4"/>
        <rFont val="Arial"/>
        <family val="2"/>
      </rPr>
      <t xml:space="preserve"> Présentation claire, soignée, illustrée
</t>
    </r>
    <r>
      <rPr>
        <b/>
        <sz val="10"/>
        <color theme="4"/>
        <rFont val="Symbol"/>
        <family val="1"/>
        <charset val="2"/>
      </rPr>
      <t>·</t>
    </r>
    <r>
      <rPr>
        <b/>
        <sz val="10"/>
        <color theme="4"/>
        <rFont val="Arial"/>
        <family val="2"/>
      </rPr>
      <t xml:space="preserve"> Expression et orthographe</t>
    </r>
  </si>
  <si>
    <t>Contenu du dossier sur 20 points</t>
  </si>
  <si>
    <t>Présentation orale sur 40 points</t>
  </si>
  <si>
    <t>- Attitude professionnelle : tenue, langage 
- Questions pertinentes au regard des besoins de la clientèle
- Présentation d’une argumentation lors de la vente d’un produit ou d’une prestation
- Démarche argumentée et objectifs 
- Présentation argumentée de la valorisation du support publicitaire
- Proposition d’exploitation argumentée et conforme à la réglementation
- Prise en compte et interprétation des indicateurs pour mesurer l’impact
- Formulation d’un questionnement pertinent 
- Solutions adaptées et argumentées</t>
  </si>
  <si>
    <t>Note Oral</t>
  </si>
  <si>
    <t>Note Dossier</t>
  </si>
  <si>
    <t>Total / 60</t>
  </si>
  <si>
    <r>
      <t xml:space="preserve">PÔLES 1 et 2        </t>
    </r>
    <r>
      <rPr>
        <b/>
        <sz val="12"/>
        <color rgb="FFFF0000"/>
        <rFont val="Arial"/>
        <family val="2"/>
      </rPr>
      <t>E33</t>
    </r>
    <r>
      <rPr>
        <sz val="11"/>
        <color rgb="FFFF0000"/>
        <rFont val="Arial"/>
        <family val="2"/>
      </rPr>
      <t xml:space="preserve"> TECHNIQUES DE MAQUILLAGE</t>
    </r>
  </si>
  <si>
    <t>Coeff 2</t>
  </si>
  <si>
    <t xml:space="preserve">C12.2
C12.3
C22.2
C22.3
</t>
  </si>
  <si>
    <t>- Organisation, installation rationnelle et complète du poste de travail
- Respect de :
o la réglementation en vigueur
o le confort  du ou de la  client(e)
o les règles d’hygiène, de sécurité et d’ergonomie
o une démarche éco-citoyenne
o une durée de réalisation optimisée   La réalisation tient compte de l’anatomie et la physiologie de la cliente ou du client</t>
  </si>
  <si>
    <t xml:space="preserve">C12.2 C12.3     Mettre en œuvre des protocoles de maquillage du visage                                                        </t>
  </si>
  <si>
    <t>Réaliser un maquillage du visage</t>
  </si>
  <si>
    <t xml:space="preserve">Réaliser des démonstrations 
d’auto-maquillage
</t>
  </si>
  <si>
    <t>C22.2  C22.3 Mettre en œuvre des protocoles de techniques de maquillage des ongles</t>
  </si>
  <si>
    <t xml:space="preserve"> Réaliser un maquillage des ongles classiques ou fantaisie
OU
Réaliser un maquillage semi-permanent des ongles
</t>
  </si>
  <si>
    <t xml:space="preserve">Technique maîtrisée
Résultats
- Mise en valeur des ongles
- Technicité maitrisée et résultat net 
- Respect des attentes de la cliente
</t>
  </si>
  <si>
    <t>- Pas de prothèse ongulaire, ongles non vernis mais manucurés
Pour une non-conformité la note est divisée par 2</t>
  </si>
  <si>
    <t xml:space="preserve">- Pénalité en cas de non-conformité du modèle en maquillage visage
Pas de faux-cils, pas d’extension, pas de maquillage permanent, modèle non maquillé, sourcils épilés, pas de piercing
Pour une non-conformité la note est divisée par 2
 </t>
  </si>
  <si>
    <t>Total / 40</t>
  </si>
  <si>
    <t>Total / 100</t>
  </si>
  <si>
    <t>Règlement d'examen Bac Pro ECP</t>
  </si>
  <si>
    <t>Arrêté du 7 Avril 2017</t>
  </si>
  <si>
    <t xml:space="preserve">Baccalauréat Professionnel </t>
  </si>
  <si>
    <t xml:space="preserve">Voie scolaire dans un établissement public ou privé sous contrat, CFA ou section d’apprentissage habilité, formation professionnelle continue dans un établissement public </t>
  </si>
  <si>
    <t>Voie scolaire dans un établissement privé hors contrat, CFA ou section d’apprentissage non habilité, formation professionnelle continue en établissement privé. Enseignement à distance. Candidats justifiant de 3 années d’activités professionnelles</t>
  </si>
  <si>
    <t xml:space="preserve">Voie de la formation professionnelle continue dans un établissement public habilité </t>
  </si>
  <si>
    <t>Esthétique Cosmétique Parfumerie</t>
  </si>
  <si>
    <t>Épreuves</t>
  </si>
  <si>
    <t>Unités</t>
  </si>
  <si>
    <t>Coef.</t>
  </si>
  <si>
    <t>Mode</t>
  </si>
  <si>
    <t>Durée</t>
  </si>
  <si>
    <t>E1 - Épreuve scientifique et technique</t>
  </si>
  <si>
    <r>
      <t>Sous-épreuve E11</t>
    </r>
    <r>
      <rPr>
        <sz val="9"/>
        <color rgb="FF000000"/>
        <rFont val="Arial"/>
        <family val="2"/>
      </rPr>
      <t xml:space="preserve"> : Mathématiques </t>
    </r>
  </si>
  <si>
    <t xml:space="preserve">U 11 </t>
  </si>
  <si>
    <t xml:space="preserve">Ponctuel écrit </t>
  </si>
  <si>
    <t xml:space="preserve">1h </t>
  </si>
  <si>
    <r>
      <t>Sous-épreuve E12</t>
    </r>
    <r>
      <rPr>
        <sz val="9"/>
        <color rgb="FF000000"/>
        <rFont val="Arial"/>
        <family val="2"/>
      </rPr>
      <t xml:space="preserve"> : </t>
    </r>
  </si>
  <si>
    <t xml:space="preserve">U 12 </t>
  </si>
  <si>
    <t xml:space="preserve">Ponctuel pratique et écrit </t>
  </si>
  <si>
    <t xml:space="preserve">Sciences physiques et chimiques </t>
  </si>
  <si>
    <t xml:space="preserve">E2 – Épreuve de technologie : </t>
  </si>
  <si>
    <t xml:space="preserve">U 2 </t>
  </si>
  <si>
    <t xml:space="preserve">4h </t>
  </si>
  <si>
    <t xml:space="preserve">Adaptations de techniques esthétiques et conduite de l’entreprise </t>
  </si>
  <si>
    <t>E3 - Épreuve Professionnelle</t>
  </si>
  <si>
    <t xml:space="preserve">Epreuve prenant en compte la formation en milieu professionnel </t>
  </si>
  <si>
    <r>
      <t>Sous-épreuve E31</t>
    </r>
    <r>
      <rPr>
        <sz val="9"/>
        <color rgb="FF000000"/>
        <rFont val="Arial"/>
        <family val="2"/>
      </rPr>
      <t xml:space="preserve"> : </t>
    </r>
  </si>
  <si>
    <t xml:space="preserve">U 31 </t>
  </si>
  <si>
    <t xml:space="preserve">Ponctuel oral </t>
  </si>
  <si>
    <t xml:space="preserve">45 min </t>
  </si>
  <si>
    <t>Relation avec la clientèle</t>
  </si>
  <si>
    <r>
      <t>Sous-épreuve E32</t>
    </r>
    <r>
      <rPr>
        <sz val="9"/>
        <color rgb="FF000000"/>
        <rFont val="Arial"/>
        <family val="2"/>
      </rPr>
      <t xml:space="preserve"> : </t>
    </r>
  </si>
  <si>
    <t xml:space="preserve">U 32 </t>
  </si>
  <si>
    <t xml:space="preserve">Ponctuel pratique </t>
  </si>
  <si>
    <t xml:space="preserve">2h30 </t>
  </si>
  <si>
    <t>Techniques de soins esthétiques</t>
  </si>
  <si>
    <r>
      <t>Sous-épreuve E33 </t>
    </r>
    <r>
      <rPr>
        <sz val="9"/>
        <color theme="1"/>
        <rFont val="Arial"/>
        <family val="2"/>
      </rPr>
      <t>:</t>
    </r>
  </si>
  <si>
    <t>U 33</t>
  </si>
  <si>
    <t>CCF</t>
  </si>
  <si>
    <t>Ponctuel pratique</t>
  </si>
  <si>
    <t xml:space="preserve">  1h30</t>
  </si>
  <si>
    <t>Techniques de maquillage</t>
  </si>
  <si>
    <r>
      <t>Sous-épreuve E34</t>
    </r>
    <r>
      <rPr>
        <sz val="9"/>
        <color theme="1"/>
        <rFont val="Arial"/>
        <family val="2"/>
      </rPr>
      <t xml:space="preserve"> : </t>
    </r>
  </si>
  <si>
    <t xml:space="preserve">U 34 </t>
  </si>
  <si>
    <t>Ponctuel écrit</t>
  </si>
  <si>
    <t>2h</t>
  </si>
  <si>
    <t xml:space="preserve">Economie – gestion </t>
  </si>
  <si>
    <r>
      <t>Sous-épreuve E35</t>
    </r>
    <r>
      <rPr>
        <sz val="9"/>
        <color theme="1"/>
        <rFont val="Arial"/>
        <family val="2"/>
      </rPr>
      <t xml:space="preserve"> : </t>
    </r>
  </si>
  <si>
    <t xml:space="preserve">U 35 </t>
  </si>
  <si>
    <t xml:space="preserve">2h </t>
  </si>
  <si>
    <t xml:space="preserve">Prévention santé environnement </t>
  </si>
  <si>
    <t>E4 - Épreuve de langues vivantes</t>
  </si>
  <si>
    <t xml:space="preserve">U 4 </t>
  </si>
  <si>
    <t xml:space="preserve">20 min (1) </t>
  </si>
  <si>
    <t>E5 - Épreuve de français,</t>
  </si>
  <si>
    <t xml:space="preserve">histoire-géographie et enseignement moral et civique </t>
  </si>
  <si>
    <r>
      <t>Sous-épreuve E51</t>
    </r>
    <r>
      <rPr>
        <sz val="9"/>
        <color rgb="FF000000"/>
        <rFont val="Arial"/>
        <family val="2"/>
      </rPr>
      <t xml:space="preserve"> : Français </t>
    </r>
  </si>
  <si>
    <t xml:space="preserve">U 51 </t>
  </si>
  <si>
    <r>
      <t xml:space="preserve">Sous-épreuve E52 </t>
    </r>
    <r>
      <rPr>
        <sz val="9"/>
        <color theme="1"/>
        <rFont val="Arial"/>
        <family val="2"/>
      </rPr>
      <t xml:space="preserve">: Histoire-géographie et enseignement moral et civique </t>
    </r>
  </si>
  <si>
    <t xml:space="preserve">U 52 </t>
  </si>
  <si>
    <t xml:space="preserve">E6 - Épreuve d’arts appliqués et cultures artistiques </t>
  </si>
  <si>
    <t xml:space="preserve">U 6 </t>
  </si>
  <si>
    <t xml:space="preserve">1h30 </t>
  </si>
  <si>
    <t xml:space="preserve">E7 - Épreuve d’éducation physique et sportive </t>
  </si>
  <si>
    <t xml:space="preserve">U 7 </t>
  </si>
  <si>
    <t>Épreuves facultatives (2)</t>
  </si>
  <si>
    <t>EF1</t>
  </si>
  <si>
    <t xml:space="preserve">UF 1 </t>
  </si>
  <si>
    <t>EF2</t>
  </si>
  <si>
    <t xml:space="preserve">UF 2 </t>
  </si>
  <si>
    <t>L’évaluation par Contrôle en Cours de Formation</t>
  </si>
  <si>
    <t>Préparation d’une situation d’évaluation</t>
  </si>
  <si>
    <t>Elle doit être définie à partir des éléments suivants :</t>
  </si>
  <si>
    <t>L’apprenant est informé des objectifs visés par les situations d’évaluation et des conditions de leur déroulement préalablement à leur mise en œuvre.</t>
  </si>
  <si>
    <t xml:space="preserve">Déroulement de l’évaluation </t>
  </si>
  <si>
    <t>L'enseignant programme et organise l’évaluation.</t>
  </si>
  <si>
    <t>- Si l’absence est justifiée (à l’appréciation du Chef d’établissement), l’enseignant doit organiser, pour cet élève une nouvelle situation d’évaluation,</t>
  </si>
  <si>
    <t>Pendant l’évaluation :</t>
  </si>
  <si>
    <t>Pendant ce temps, les autres apprenants poursuivent 
les activités d’apprentissage prévues.</t>
  </si>
  <si>
    <t>Chaque évaluateur dispose de la grille de notation académique.</t>
  </si>
  <si>
    <t>Aucune proposition de note n’est communiquée au candidat.</t>
  </si>
  <si>
    <t>Remarque :</t>
  </si>
  <si>
    <t xml:space="preserve">Le dossier technique de la situation d’évaluation et la grille de notation, ainsi que les attestations de stage sont regroupés dans un dossier CCF de l’apprenant. </t>
  </si>
  <si>
    <t>Ce dossier est mis à disposition des services des examens pour consultation éventuelle par les membres du jury final. Il est conservé par l’établissement pendant un an, en cas de litige.</t>
  </si>
  <si>
    <t>Une situation d’évaluation est une situation qui permet la réalisation d’une activité dans un contexte donné.</t>
  </si>
  <si>
    <t>-   la définition de l’activité à réaliser, commande de travaux choisis parmi les activités auxquelles le candidat a déjà été formé et en conformité avec la définition de l’épreuve d’examen,</t>
  </si>
  <si>
    <t>-   les conditions de réalisation, temps imparti, documents, matériels et produits mis à disposition</t>
  </si>
  <si>
    <t>L’apprenant est informé à l’avance de la date du CCF, ainsi que des conséquences d’une éventuelle 
absence par : inscription dans le carnet de correspondance, inscription dans le cahier de textes de la classe, …. Il n’y a pas d’obligation à envoyer des convocations individuelles à domicile mais ce peut être un choix de l’établissement.</t>
  </si>
  <si>
    <t xml:space="preserve">En cas d’absence d’un apprenant à une évaluation : </t>
  </si>
  <si>
    <t>- Si l’absence n’est pas justifiée, l’élève est porté « Absent »</t>
  </si>
  <si>
    <t>Académie de Nice
Académie de Corse</t>
  </si>
  <si>
    <t>Centre de formation</t>
  </si>
  <si>
    <t>………………………….</t>
  </si>
  <si>
    <t>DOSSIER
contrôle en cours de formation</t>
  </si>
  <si>
    <t>BCP Esthétique Cosmétique Parfumerie</t>
  </si>
  <si>
    <t>Session 202 ……</t>
  </si>
  <si>
    <r>
      <t>Le dossier contient</t>
    </r>
    <r>
      <rPr>
        <sz val="12"/>
        <color theme="1"/>
        <rFont val="Arial"/>
        <family val="2"/>
      </rPr>
      <t xml:space="preserve"> : </t>
    </r>
  </si>
  <si>
    <t xml:space="preserve">                                 - les situations d’évaluation</t>
  </si>
  <si>
    <t xml:space="preserve">                                 - les grilles de notation </t>
  </si>
  <si>
    <t>Relevé des notes de CCF</t>
  </si>
  <si>
    <t>Note / 20</t>
  </si>
  <si>
    <t>Coeff 3 / 60</t>
  </si>
  <si>
    <t>Coeff 5 /100</t>
  </si>
  <si>
    <t>Coeff 2 / 40</t>
  </si>
  <si>
    <t>* Notation en demi-points et « AB » pour les candidats absents</t>
  </si>
  <si>
    <t>Nom et prénom :</t>
  </si>
  <si>
    <r>
      <rPr>
        <b/>
        <sz val="14"/>
        <color theme="1"/>
        <rFont val="Arial"/>
        <family val="2"/>
      </rPr>
      <t>E32</t>
    </r>
    <r>
      <rPr>
        <sz val="14"/>
        <color theme="1"/>
        <rFont val="Arial"/>
        <family val="2"/>
      </rPr>
      <t> : Techniques de soins esthétiques</t>
    </r>
  </si>
  <si>
    <r>
      <rPr>
        <b/>
        <sz val="14"/>
        <color theme="1"/>
        <rFont val="Arial"/>
        <family val="2"/>
      </rPr>
      <t>E31</t>
    </r>
    <r>
      <rPr>
        <sz val="14"/>
        <color theme="1"/>
        <rFont val="Arial"/>
        <family val="2"/>
      </rPr>
      <t> : Relation avec la clientèle</t>
    </r>
  </si>
  <si>
    <r>
      <rPr>
        <b/>
        <sz val="14"/>
        <color theme="1"/>
        <rFont val="Arial"/>
        <family val="2"/>
      </rPr>
      <t>E33</t>
    </r>
    <r>
      <rPr>
        <sz val="14"/>
        <color theme="1"/>
        <rFont val="Arial"/>
        <family val="2"/>
      </rPr>
      <t> : Techniques de maquillage</t>
    </r>
  </si>
  <si>
    <t>Bac pro Esthétique cosmétique parfumerie</t>
  </si>
  <si>
    <t>E31  Relation avec la clientèle                                 Coefficient : 3</t>
  </si>
  <si>
    <t>Une situation d’évaluation</t>
  </si>
  <si>
    <r>
      <t xml:space="preserve">Elle porte sur tout ou partie des </t>
    </r>
    <r>
      <rPr>
        <u/>
        <sz val="10"/>
        <color theme="1"/>
        <rFont val="Arial"/>
        <family val="2"/>
      </rPr>
      <t>compétences et savoirs associés</t>
    </r>
    <r>
      <rPr>
        <sz val="10"/>
        <color theme="1"/>
        <rFont val="Arial"/>
        <family val="2"/>
      </rPr>
      <t xml:space="preserve"> : </t>
    </r>
  </si>
  <si>
    <t>QUAND</t>
  </si>
  <si>
    <t>En fin d'année de terminale</t>
  </si>
  <si>
    <r>
      <rPr>
        <sz val="10"/>
        <color theme="1"/>
        <rFont val="Arial"/>
        <family val="2"/>
      </rPr>
      <t xml:space="preserve">Dossier : 20 points   
Prestation orale : 40 points  </t>
    </r>
    <r>
      <rPr>
        <b/>
        <sz val="10"/>
        <color theme="1"/>
        <rFont val="Arial"/>
        <family val="2"/>
      </rPr>
      <t xml:space="preserve">              </t>
    </r>
  </si>
  <si>
    <t>Ressources</t>
  </si>
  <si>
    <t>Un guide élaboré par les enseignants</t>
  </si>
  <si>
    <t>La validation de la sous épreuve est conditionnée par : la remise du dossier à la date fixée par l'équipe pédagogique et indiquée au candidat ET la présence du candidat à l'oral.</t>
  </si>
  <si>
    <t>Si à la fin de l'année de terminale, le candidat n'est pas en mesure de répondre aux conditions, la non validation de l'épreuve (NV) lui est notifiée entrainant la non validation de l'examen.</t>
  </si>
  <si>
    <r>
      <rPr>
        <b/>
        <sz val="9"/>
        <color theme="1"/>
        <rFont val="Arial"/>
        <family val="2"/>
      </rPr>
      <t>C31</t>
    </r>
    <r>
      <rPr>
        <sz val="9"/>
        <color theme="1"/>
        <rFont val="Arial"/>
        <family val="2"/>
      </rPr>
      <t>- Accueillir et prendre en charge la clientèle</t>
    </r>
  </si>
  <si>
    <r>
      <rPr>
        <b/>
        <sz val="9"/>
        <color theme="1"/>
        <rFont val="Arial"/>
        <family val="2"/>
      </rPr>
      <t>C32</t>
    </r>
    <r>
      <rPr>
        <sz val="9"/>
        <color theme="1"/>
        <rFont val="Arial"/>
        <family val="2"/>
      </rPr>
      <t>- Analyser les attentes de la clientèle</t>
    </r>
  </si>
  <si>
    <r>
      <rPr>
        <b/>
        <sz val="9"/>
        <color theme="1"/>
        <rFont val="Arial"/>
        <family val="2"/>
      </rPr>
      <t>C33</t>
    </r>
    <r>
      <rPr>
        <sz val="9"/>
        <color theme="1"/>
        <rFont val="Arial"/>
        <family val="2"/>
      </rPr>
      <t>- Conseiller et vendre des produits cosmétiques et des prestations esthétiques</t>
    </r>
  </si>
  <si>
    <r>
      <rPr>
        <b/>
        <sz val="9"/>
        <color theme="1"/>
        <rFont val="Arial"/>
        <family val="2"/>
      </rPr>
      <t>C34</t>
    </r>
    <r>
      <rPr>
        <sz val="9"/>
        <color theme="1"/>
        <rFont val="Arial"/>
        <family val="2"/>
      </rPr>
      <t>- Mettre en place et animer des actions de promotion de produits et de prestations esthétiques</t>
    </r>
  </si>
  <si>
    <r>
      <rPr>
        <b/>
        <sz val="9"/>
        <color theme="1"/>
        <rFont val="Arial"/>
        <family val="2"/>
      </rPr>
      <t>C35</t>
    </r>
    <r>
      <rPr>
        <sz val="9"/>
        <color theme="1"/>
        <rFont val="Arial"/>
        <family val="2"/>
      </rPr>
      <t>- Evaluer la satisfaction de la clientèle</t>
    </r>
  </si>
  <si>
    <r>
      <rPr>
        <b/>
        <sz val="9"/>
        <color theme="1"/>
        <rFont val="Arial"/>
        <family val="2"/>
      </rPr>
      <t xml:space="preserve">S3 </t>
    </r>
    <r>
      <rPr>
        <sz val="9"/>
        <color theme="1"/>
        <rFont val="Arial"/>
        <family val="2"/>
      </rPr>
      <t>: savoirs associés à la relation clientèle</t>
    </r>
  </si>
  <si>
    <t>E32  Techniques de soins esthétiques                                Coefficient : 5</t>
  </si>
  <si>
    <t>Pôle 1 - C11- Adapter et mettre en œuvre des protocoles de techniques de soins esthétiques</t>
  </si>
  <si>
    <t>Pôle 2 - C21- Adapter et mettre en œuvre des protocoles de techniques esthétiques liées aux phanères</t>
  </si>
  <si>
    <r>
      <rPr>
        <b/>
        <sz val="10"/>
        <color theme="1"/>
        <rFont val="Arial"/>
        <family val="2"/>
      </rPr>
      <t>A partir d'une situation professionnelle donnée, le candidat réalise :</t>
    </r>
    <r>
      <rPr>
        <sz val="10"/>
        <color theme="1"/>
        <rFont val="Arial"/>
        <family val="2"/>
      </rPr>
      <t xml:space="preserve">
- un soin esthétique du corps
- la phase de traitement spécifique du soin visage
- une technique liée aux phanères parmi les suivantes :</t>
    </r>
    <r>
      <rPr>
        <i/>
        <sz val="10"/>
        <color theme="1"/>
        <rFont val="Arial"/>
        <family val="2"/>
      </rPr>
      <t xml:space="preserve">
une épilation, un coloration ou une décoloration des poils, une permanente ou un réhaussement des cils, une prothésie ongulaire, une technique spécifique de beauté des mains, une technique spécifique de beauté des pieds
</t>
    </r>
  </si>
  <si>
    <r>
      <rPr>
        <b/>
        <sz val="10"/>
        <color theme="1"/>
        <rFont val="Arial"/>
        <family val="2"/>
      </rPr>
      <t>Commission d'évaluation</t>
    </r>
    <r>
      <rPr>
        <sz val="10"/>
        <color theme="1"/>
        <rFont val="Arial"/>
        <family val="2"/>
      </rPr>
      <t xml:space="preserve"> :  un enseignant de spécialité et un professionnel dans toute la mesure du possible</t>
    </r>
  </si>
  <si>
    <t>Dernier semestre de l'année de terminale</t>
  </si>
  <si>
    <t>Une ou plusieurs situations professionnelles proposées par l'enseignant</t>
  </si>
  <si>
    <t>Structure de l’évaluation des épreuves professionnelles Bac pro ECP</t>
  </si>
  <si>
    <t>E33  Techniques de maquillage                                Coefficient : 2</t>
  </si>
  <si>
    <t>Pôle 1 - C12- Adapter et mettre en œuvre des protocoles de maquillage du visage</t>
  </si>
  <si>
    <t>Pôle 2 - C22- Adapter et mettre en œuvre des protocoles de techniques de maquillage des ongles</t>
  </si>
  <si>
    <r>
      <rPr>
        <b/>
        <sz val="10"/>
        <color theme="1"/>
        <rFont val="Arial"/>
        <family val="2"/>
      </rPr>
      <t>A partir d'une situation professionnelle donnée, le candidat réalise :</t>
    </r>
    <r>
      <rPr>
        <sz val="10"/>
        <color theme="1"/>
        <rFont val="Arial"/>
        <family val="2"/>
      </rPr>
      <t xml:space="preserve">
- un maquillage du visage et un maquillage des ongles (mains ou pieds)
- une démonstration commentée d'une technique mise en oeuvre, en vue d'un auto maquillage
</t>
    </r>
  </si>
  <si>
    <t>Une situation professionnelle proposée par l'enseignant</t>
  </si>
  <si>
    <r>
      <rPr>
        <b/>
        <sz val="9"/>
        <color theme="1"/>
        <rFont val="Arial"/>
        <family val="2"/>
      </rPr>
      <t>C12.2</t>
    </r>
    <r>
      <rPr>
        <sz val="9"/>
        <color theme="1"/>
        <rFont val="Arial"/>
        <family val="2"/>
      </rPr>
      <t xml:space="preserve"> - Réaliser des maquillages</t>
    </r>
  </si>
  <si>
    <r>
      <rPr>
        <b/>
        <sz val="9"/>
        <color theme="1"/>
        <rFont val="Arial"/>
        <family val="2"/>
      </rPr>
      <t>C12.3</t>
    </r>
    <r>
      <rPr>
        <sz val="9"/>
        <color theme="1"/>
        <rFont val="Arial"/>
        <family val="2"/>
      </rPr>
      <t xml:space="preserve"> - Réaliser des démonstrations d'auto maquillage</t>
    </r>
  </si>
  <si>
    <r>
      <rPr>
        <b/>
        <sz val="9"/>
        <color theme="1"/>
        <rFont val="Arial"/>
        <family val="2"/>
      </rPr>
      <t>C22.2</t>
    </r>
    <r>
      <rPr>
        <sz val="9"/>
        <color theme="1"/>
        <rFont val="Arial"/>
        <family val="2"/>
      </rPr>
      <t xml:space="preserve"> - Réaliser un maquillage des ongles classique ou fantaisie</t>
    </r>
  </si>
  <si>
    <r>
      <rPr>
        <b/>
        <sz val="9"/>
        <color theme="1"/>
        <rFont val="Arial"/>
        <family val="2"/>
      </rPr>
      <t>S1.5</t>
    </r>
    <r>
      <rPr>
        <sz val="9"/>
        <color theme="1"/>
        <rFont val="Arial"/>
        <family val="2"/>
      </rPr>
      <t xml:space="preserve"> : savoirs associés liés au maquillage du visage</t>
    </r>
  </si>
  <si>
    <r>
      <rPr>
        <b/>
        <sz val="9"/>
        <color theme="1"/>
        <rFont val="Arial"/>
        <family val="2"/>
      </rPr>
      <t>C22.3</t>
    </r>
    <r>
      <rPr>
        <sz val="9"/>
        <color theme="1"/>
        <rFont val="Arial"/>
        <family val="2"/>
      </rPr>
      <t xml:space="preserve"> - Réaliser un maquillage semi-permanent des ongles</t>
    </r>
  </si>
  <si>
    <r>
      <rPr>
        <b/>
        <sz val="9"/>
        <color theme="1"/>
        <rFont val="Arial"/>
        <family val="2"/>
      </rPr>
      <t>S2.2</t>
    </r>
    <r>
      <rPr>
        <sz val="9"/>
        <color theme="1"/>
        <rFont val="Arial"/>
        <family val="2"/>
      </rPr>
      <t xml:space="preserve"> : savoirs associés liés au maquillage des ongles</t>
    </r>
  </si>
  <si>
    <r>
      <rPr>
        <b/>
        <sz val="9"/>
        <color theme="1"/>
        <rFont val="Arial"/>
        <family val="2"/>
      </rPr>
      <t xml:space="preserve">C11.2 </t>
    </r>
    <r>
      <rPr>
        <sz val="9"/>
        <color theme="1"/>
        <rFont val="Arial"/>
        <family val="2"/>
      </rPr>
      <t>- Réaliser des soins esthétiques du visage, cou, décolleté, en utilisant des techniques manuelles, des produits cosmétiques et des appareils</t>
    </r>
  </si>
  <si>
    <r>
      <rPr>
        <b/>
        <sz val="9"/>
        <color theme="1"/>
        <rFont val="Arial"/>
        <family val="2"/>
      </rPr>
      <t>C11.3</t>
    </r>
    <r>
      <rPr>
        <sz val="9"/>
        <color theme="1"/>
        <rFont val="Arial"/>
        <family val="2"/>
      </rPr>
      <t xml:space="preserve"> - Réaliser des soins esthétiques du corps y compris mains et pieds en utilisant des techniques manuelles, des produits cosmétiques et des appareils</t>
    </r>
  </si>
  <si>
    <r>
      <rPr>
        <b/>
        <sz val="9"/>
        <color theme="1"/>
        <rFont val="Arial"/>
        <family val="2"/>
      </rPr>
      <t>C21.2</t>
    </r>
    <r>
      <rPr>
        <sz val="9"/>
        <color theme="1"/>
        <rFont val="Arial"/>
        <family val="2"/>
      </rPr>
      <t xml:space="preserve"> - Réaliser des épilations du visage, des membres supérieurs et inférieurs, du tronc et du maillot</t>
    </r>
  </si>
  <si>
    <r>
      <rPr>
        <b/>
        <sz val="9"/>
        <color theme="1"/>
        <rFont val="Arial"/>
        <family val="2"/>
      </rPr>
      <t>C21.3</t>
    </r>
    <r>
      <rPr>
        <sz val="9"/>
        <color theme="1"/>
        <rFont val="Arial"/>
        <family val="2"/>
      </rPr>
      <t xml:space="preserve"> - Réaliser des colorations et des décolorations des poils, la permanente et le réhaussement des cils</t>
    </r>
  </si>
  <si>
    <r>
      <rPr>
        <b/>
        <sz val="9"/>
        <color theme="1"/>
        <rFont val="Arial"/>
        <family val="2"/>
      </rPr>
      <t>S1</t>
    </r>
    <r>
      <rPr>
        <sz val="9"/>
        <color theme="1"/>
        <rFont val="Arial"/>
        <family val="2"/>
      </rPr>
      <t xml:space="preserve"> : savoirs associés aux techniques esthétiques visage et corps - soins de beauté et de bien-être.</t>
    </r>
  </si>
  <si>
    <r>
      <rPr>
        <b/>
        <sz val="9"/>
        <color theme="1"/>
        <rFont val="Arial"/>
        <family val="2"/>
      </rPr>
      <t>C21.4</t>
    </r>
    <r>
      <rPr>
        <sz val="9"/>
        <color theme="1"/>
        <rFont val="Arial"/>
        <family val="2"/>
      </rPr>
      <t xml:space="preserve"> - Réaliser un soin esthétique des ongles, des techniques de réparation d'ongles et de prothésie ongulaire</t>
    </r>
  </si>
  <si>
    <r>
      <rPr>
        <b/>
        <sz val="9"/>
        <color theme="1"/>
        <rFont val="Arial"/>
        <family val="2"/>
      </rPr>
      <t>S2.1</t>
    </r>
    <r>
      <rPr>
        <sz val="9"/>
        <color theme="1"/>
        <rFont val="Arial"/>
        <family val="2"/>
      </rPr>
      <t xml:space="preserve"> : savoirs associés aux techniquesesthétiques liées aus phanères</t>
    </r>
  </si>
  <si>
    <t>Comment ?</t>
  </si>
  <si>
    <t>Qui ?</t>
  </si>
  <si>
    <t>Quand ?</t>
  </si>
  <si>
    <t>Combien ?</t>
  </si>
  <si>
    <t>Où ?</t>
  </si>
  <si>
    <t>Quoi ?</t>
  </si>
  <si>
    <r>
      <rPr>
        <b/>
        <sz val="10"/>
        <color theme="1"/>
        <rFont val="Arial"/>
        <family val="2"/>
      </rPr>
      <t>Commission d'évaluation</t>
    </r>
    <r>
      <rPr>
        <sz val="10"/>
        <color theme="1"/>
        <rFont val="Arial"/>
        <family val="2"/>
      </rPr>
      <t xml:space="preserve"> : professseurs responsables des enseignements professionnels et un professionnel dans toute la mesure du possible.</t>
    </r>
  </si>
  <si>
    <r>
      <rPr>
        <b/>
        <sz val="10"/>
        <color theme="1"/>
        <rFont val="Arial"/>
        <family val="2"/>
      </rPr>
      <t>Oral (exposé : 15 min puis entretien : 30 min)</t>
    </r>
    <r>
      <rPr>
        <sz val="10"/>
        <color theme="1"/>
        <rFont val="Arial"/>
        <family val="2"/>
      </rPr>
      <t xml:space="preserve">
Contenu du dossier : en prenant appui sur des situations professionnelles et des activités réalisées en entreprise, le candidat élabore un dossier (15 à 20 pages - annexes comprises) qui comprend :
</t>
    </r>
    <r>
      <rPr>
        <i/>
        <sz val="10"/>
        <color theme="1"/>
        <rFont val="Arial"/>
        <family val="2"/>
      </rPr>
      <t xml:space="preserve">- la présentation de la ou des entreprises dans laquelle/lesquelles le candidat a effectué sa formation,
- une présentation des différentes étapes des actes de vente réalisées par le candidat,
- la description de la mise en oeuvre d'une action promotionnelle animée par le candidat,
- une enquête de satisfaction de la clientèle conduite par le candidat.
</t>
    </r>
  </si>
  <si>
    <t>Durée : 2h30          Note / 20</t>
  </si>
  <si>
    <t>Durée : 1h30                                 Note / 20</t>
  </si>
  <si>
    <r>
      <rPr>
        <b/>
        <sz val="10"/>
        <color rgb="FF0070C0"/>
        <rFont val="Symbol"/>
        <family val="1"/>
        <charset val="2"/>
      </rPr>
      <t>·</t>
    </r>
    <r>
      <rPr>
        <b/>
        <sz val="10"/>
        <color rgb="FF0070C0"/>
        <rFont val="Arial"/>
        <family val="2"/>
      </rPr>
      <t xml:space="preserve"> La présentation d’une ou plusieurs entreprises dans la.lesquelle(s) le candidat a effectué une partie de sa formation ou exerce son activité professionnelle
</t>
    </r>
    <r>
      <rPr>
        <b/>
        <sz val="10"/>
        <color rgb="FF0070C0"/>
        <rFont val="Symbol"/>
        <family val="1"/>
        <charset val="2"/>
      </rPr>
      <t>·</t>
    </r>
    <r>
      <rPr>
        <b/>
        <sz val="10"/>
        <color rgb="FF0070C0"/>
        <rFont val="Arial"/>
        <family val="2"/>
      </rPr>
      <t xml:space="preserve"> Une présentation des différentes étapes des actes de vente réalisés par le candidat
</t>
    </r>
    <r>
      <rPr>
        <b/>
        <sz val="10"/>
        <color rgb="FF0070C0"/>
        <rFont val="Symbol"/>
        <family val="1"/>
        <charset val="2"/>
      </rPr>
      <t>·</t>
    </r>
    <r>
      <rPr>
        <b/>
        <sz val="10"/>
        <color rgb="FF0070C0"/>
        <rFont val="Arial"/>
        <family val="2"/>
      </rPr>
      <t xml:space="preserve"> La description de la mise en œuvre d’une action promotionnelle
</t>
    </r>
    <r>
      <rPr>
        <b/>
        <sz val="10"/>
        <color rgb="FF0070C0"/>
        <rFont val="Symbol"/>
        <family val="1"/>
        <charset val="2"/>
      </rPr>
      <t>·</t>
    </r>
    <r>
      <rPr>
        <b/>
        <sz val="10"/>
        <color rgb="FF0070C0"/>
        <rFont val="Arial"/>
        <family val="2"/>
      </rPr>
      <t xml:space="preserve"> une enquête de satisfaction de La clientèle conduite par le candidat</t>
    </r>
  </si>
  <si>
    <r>
      <rPr>
        <u/>
        <sz val="9"/>
        <color theme="1"/>
        <rFont val="Arial"/>
        <family val="2"/>
      </rPr>
      <t>Appréciations</t>
    </r>
    <r>
      <rPr>
        <sz val="9"/>
        <color theme="1"/>
        <rFont val="Arial"/>
        <family val="2"/>
      </rPr>
      <t xml:space="preserve"> :</t>
    </r>
  </si>
  <si>
    <t xml:space="preserve">Conduite d’une séance d’auto-maquillage favorisant la vente et l’utilisation des produits de maquillage
- Pertinence de l’argumentaire 
- Maitrise du geste 
- Langage adapté
</t>
  </si>
  <si>
    <t>- les critères d’évaluation</t>
  </si>
  <si>
    <t>- L'enseignant assisté d’un professionnel, remet à l’apprenant le dossier technique (description d’une situation, documents techniques et annexes…),</t>
  </si>
  <si>
    <t xml:space="preserve">- L’apprenant réalise l’activité demandée (écrite ou pratique), </t>
  </si>
  <si>
    <t>- Les évaluateurs observent l’activité de l’apprenant au cours de son déroulement pour ne pas se limiter au seul résultat final mais pour aussi prendre en compte la démarche utilisée et les stratégies mises en œuvre.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</si>
</sst>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7"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color theme="1"/>
      <name val="Arial"/>
      <family val="2"/>
    </font>
    <font>
      <b/>
      <sz val="10"/>
      <color theme="1"/>
      <name val="Arial"/>
      <family val="2"/>
    </font>
    <font>
      <sz val="9"/>
      <color theme="1"/>
      <name val="Arial"/>
      <family val="2"/>
    </font>
    <font>
      <b/>
      <sz val="10"/>
      <color rgb="FF0070C0"/>
      <name val="Arial"/>
      <family val="2"/>
    </font>
    <font>
      <sz val="10"/>
      <name val="Arial"/>
      <family val="2"/>
    </font>
    <font>
      <b/>
      <sz val="10"/>
      <color theme="1"/>
      <name val="Calibri"/>
      <family val="2"/>
      <scheme val="minor"/>
    </font>
    <font>
      <b/>
      <sz val="10"/>
      <color theme="5"/>
      <name val="Arial"/>
      <family val="2"/>
    </font>
    <font>
      <sz val="11"/>
      <color theme="5"/>
      <name val="Calibri"/>
      <family val="2"/>
      <scheme val="minor"/>
    </font>
    <font>
      <b/>
      <sz val="12"/>
      <color rgb="FFFF0000"/>
      <name val="Arial"/>
      <family val="2"/>
    </font>
    <font>
      <sz val="11"/>
      <color rgb="FFFF0000"/>
      <name val="Arial"/>
      <family val="2"/>
    </font>
    <font>
      <b/>
      <sz val="8"/>
      <color theme="1"/>
      <name val="Arial"/>
      <family val="2"/>
    </font>
    <font>
      <b/>
      <sz val="9"/>
      <color rgb="FF0070C0"/>
      <name val="Arial"/>
      <family val="2"/>
    </font>
    <font>
      <sz val="10"/>
      <color theme="1"/>
      <name val="Calibri"/>
      <family val="2"/>
      <scheme val="minor"/>
    </font>
    <font>
      <b/>
      <sz val="9"/>
      <color theme="4"/>
      <name val="Arial"/>
      <family val="2"/>
    </font>
    <font>
      <b/>
      <sz val="10"/>
      <color rgb="FF0070C0"/>
      <name val="Symbol"/>
      <family val="1"/>
      <charset val="2"/>
    </font>
    <font>
      <b/>
      <u/>
      <sz val="10"/>
      <color rgb="FF0070C0"/>
      <name val="Arial"/>
      <family val="2"/>
    </font>
    <font>
      <sz val="12"/>
      <color theme="1"/>
      <name val="Calibri"/>
      <family val="2"/>
      <scheme val="minor"/>
    </font>
    <font>
      <b/>
      <sz val="12"/>
      <color theme="1"/>
      <name val="Arial"/>
      <family val="2"/>
    </font>
    <font>
      <b/>
      <sz val="12"/>
      <color theme="1"/>
      <name val="Calibri"/>
      <family val="2"/>
      <scheme val="minor"/>
    </font>
    <font>
      <sz val="10"/>
      <color theme="1"/>
      <name val="Symbol"/>
      <family val="1"/>
      <charset val="2"/>
    </font>
    <font>
      <b/>
      <sz val="10"/>
      <color theme="4"/>
      <name val="Arial"/>
      <family val="2"/>
    </font>
    <font>
      <b/>
      <sz val="10"/>
      <color theme="4"/>
      <name val="Symbol"/>
      <family val="1"/>
      <charset val="2"/>
    </font>
    <font>
      <b/>
      <sz val="11"/>
      <color theme="5"/>
      <name val="Arial"/>
      <family val="2"/>
    </font>
    <font>
      <b/>
      <sz val="11"/>
      <color theme="9" tint="-0.249977111117893"/>
      <name val="Arial"/>
      <family val="2"/>
    </font>
    <font>
      <sz val="11"/>
      <color theme="4"/>
      <name val="Calibri"/>
      <family val="2"/>
      <scheme val="minor"/>
    </font>
    <font>
      <b/>
      <sz val="11"/>
      <color theme="1"/>
      <name val="Calibri"/>
      <family val="2"/>
      <scheme val="minor"/>
    </font>
    <font>
      <u/>
      <sz val="9"/>
      <color theme="1"/>
      <name val="Arial"/>
      <family val="2"/>
    </font>
    <font>
      <b/>
      <sz val="12"/>
      <color rgb="FF000000"/>
      <name val="Arial"/>
      <family val="2"/>
    </font>
    <font>
      <sz val="7"/>
      <color rgb="FF000000"/>
      <name val="Arial"/>
      <family val="2"/>
    </font>
    <font>
      <sz val="12"/>
      <color rgb="FF000000"/>
      <name val="Arial"/>
      <family val="2"/>
    </font>
    <font>
      <b/>
      <sz val="9"/>
      <color rgb="FF000000"/>
      <name val="Arial"/>
      <family val="2"/>
    </font>
    <font>
      <b/>
      <sz val="8"/>
      <color rgb="FF000000"/>
      <name val="Arial"/>
      <family val="2"/>
    </font>
    <font>
      <sz val="12"/>
      <color theme="1"/>
      <name val="Arial"/>
      <family val="2"/>
    </font>
    <font>
      <b/>
      <sz val="9"/>
      <color theme="1"/>
      <name val="Arial"/>
      <family val="2"/>
    </font>
    <font>
      <sz val="9"/>
      <color rgb="FF000000"/>
      <name val="Arial"/>
      <family val="2"/>
    </font>
    <font>
      <b/>
      <sz val="12"/>
      <color theme="7" tint="-0.499984740745262"/>
      <name val="Calibri"/>
      <family val="2"/>
      <scheme val="minor"/>
    </font>
    <font>
      <b/>
      <sz val="26"/>
      <color theme="1"/>
      <name val="Arial"/>
      <family val="2"/>
    </font>
    <font>
      <b/>
      <i/>
      <sz val="12"/>
      <color theme="1"/>
      <name val="Times New Roman"/>
      <family val="1"/>
    </font>
    <font>
      <sz val="12"/>
      <color theme="1"/>
      <name val="Times New Roman"/>
      <family val="1"/>
    </font>
    <font>
      <b/>
      <sz val="18"/>
      <color theme="1"/>
      <name val="Arial"/>
      <family val="2"/>
    </font>
    <font>
      <b/>
      <sz val="14"/>
      <color theme="1"/>
      <name val="Arial"/>
      <family val="2"/>
    </font>
    <font>
      <u/>
      <sz val="12"/>
      <color theme="1"/>
      <name val="Arial"/>
      <family val="2"/>
    </font>
    <font>
      <sz val="14"/>
      <color theme="1"/>
      <name val="Arial"/>
      <family val="2"/>
    </font>
    <font>
      <sz val="14"/>
      <color theme="1"/>
      <name val="Calibri"/>
      <family val="2"/>
      <scheme val="minor"/>
    </font>
    <font>
      <i/>
      <sz val="10"/>
      <color theme="1"/>
      <name val="Arial"/>
      <family val="2"/>
    </font>
    <font>
      <u/>
      <sz val="10"/>
      <color theme="1"/>
      <name val="Arial"/>
      <family val="2"/>
    </font>
    <font>
      <b/>
      <sz val="10"/>
      <color rgb="FFFF0000"/>
      <name val="Calibri"/>
      <family val="2"/>
      <scheme val="minor"/>
    </font>
    <font>
      <b/>
      <sz val="10"/>
      <color rgb="FF0070C0"/>
      <name val="Calibri"/>
      <family val="2"/>
      <scheme val="minor"/>
    </font>
    <font>
      <sz val="11"/>
      <color rgb="FFFF0000"/>
      <name val="Calibri"/>
      <family val="2"/>
      <scheme val="minor"/>
    </font>
    <font>
      <sz val="11"/>
      <color rgb="FF00B050"/>
      <name val="Calibri"/>
      <family val="2"/>
      <scheme val="minor"/>
    </font>
    <font>
      <sz val="11"/>
      <color rgb="FF0070C0"/>
      <name val="Calibri"/>
      <family val="2"/>
      <scheme val="minor"/>
    </font>
    <font>
      <u/>
      <sz val="11"/>
      <color theme="1"/>
      <name val="Calibri"/>
      <family val="2"/>
      <scheme val="minor"/>
    </font>
    <font>
      <b/>
      <sz val="11"/>
      <color rgb="FFFF0000"/>
      <name val="Calibri"/>
      <family val="2"/>
      <scheme val="minor"/>
    </font>
  </fonts>
  <fills count="22">
    <fill>
      <patternFill patternType="none"/>
    </fill>
    <fill>
      <patternFill patternType="gray125"/>
    </fill>
    <fill>
      <patternFill patternType="solid">
        <fgColor theme="6"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D9D9D9"/>
        <bgColor indexed="64"/>
      </patternFill>
    </fill>
    <fill>
      <patternFill patternType="solid">
        <fgColor theme="7" tint="0.79998168889431442"/>
        <bgColor indexed="64"/>
      </patternFill>
    </fill>
    <fill>
      <patternFill patternType="solid">
        <fgColor rgb="FFDBE5F1"/>
        <bgColor indexed="64"/>
      </patternFill>
    </fill>
    <fill>
      <patternFill patternType="solid">
        <fgColor rgb="FFFFFFFF"/>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59999389629810485"/>
        <bgColor indexed="64"/>
      </patternFill>
    </fill>
  </fills>
  <borders count="6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
      <left style="medium">
        <color indexed="64"/>
      </left>
      <right/>
      <top/>
      <bottom style="medium">
        <color indexed="64"/>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right/>
      <top style="medium">
        <color indexed="64"/>
      </top>
      <bottom style="thin">
        <color indexed="64"/>
      </bottom>
      <diagonal/>
    </border>
    <border>
      <left style="thin">
        <color auto="1"/>
      </left>
      <right style="medium">
        <color auto="1"/>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right style="thick">
        <color indexed="64"/>
      </right>
      <top style="thick">
        <color rgb="FF000000"/>
      </top>
      <bottom/>
      <diagonal/>
    </border>
    <border>
      <left style="thick">
        <color rgb="FF000000"/>
      </left>
      <right/>
      <top/>
      <bottom/>
      <diagonal/>
    </border>
    <border>
      <left/>
      <right style="thick">
        <color rgb="FF000000"/>
      </right>
      <top/>
      <bottom/>
      <diagonal/>
    </border>
    <border>
      <left/>
      <right style="thick">
        <color indexed="64"/>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style="thick">
        <color indexed="64"/>
      </right>
      <top/>
      <bottom style="thick">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right style="thick">
        <color rgb="FF000000"/>
      </right>
      <top/>
      <bottom style="medium">
        <color rgb="FF000000"/>
      </bottom>
      <diagonal/>
    </border>
    <border>
      <left style="thick">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thick">
        <color rgb="FF000000"/>
      </right>
      <top style="medium">
        <color rgb="FF000000"/>
      </top>
      <bottom/>
      <diagonal/>
    </border>
    <border>
      <left style="thick">
        <color rgb="FF000000"/>
      </left>
      <right style="medium">
        <color rgb="FF000000"/>
      </right>
      <top style="medium">
        <color rgb="FF000000"/>
      </top>
      <bottom/>
      <diagonal/>
    </border>
    <border>
      <left style="medium">
        <color rgb="FF000000"/>
      </left>
      <right style="medium">
        <color rgb="FF000000"/>
      </right>
      <top/>
      <bottom style="thick">
        <color rgb="FF000000"/>
      </bottom>
      <diagonal/>
    </border>
    <border>
      <left style="medium">
        <color rgb="FF000000"/>
      </left>
      <right style="thick">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thick">
        <color rgb="FF000000"/>
      </left>
      <right style="medium">
        <color rgb="FF000000"/>
      </right>
      <top style="thick">
        <color rgb="FF000000"/>
      </top>
      <bottom/>
      <diagonal/>
    </border>
    <border>
      <left style="medium">
        <color rgb="FF000000"/>
      </left>
      <right style="medium">
        <color rgb="FF000000"/>
      </right>
      <top/>
      <bottom style="medium">
        <color rgb="FF000000"/>
      </bottom>
      <diagonal/>
    </border>
    <border>
      <left style="medium">
        <color rgb="FF000000"/>
      </left>
      <right style="thick">
        <color rgb="FF000000"/>
      </right>
      <top/>
      <bottom style="medium">
        <color rgb="FF000000"/>
      </bottom>
      <diagonal/>
    </border>
    <border>
      <left style="thick">
        <color indexed="64"/>
      </left>
      <right style="medium">
        <color rgb="FF000000"/>
      </right>
      <top/>
      <bottom/>
      <diagonal/>
    </border>
    <border>
      <left style="medium">
        <color rgb="FF000000"/>
      </left>
      <right style="thick">
        <color indexed="64"/>
      </right>
      <top style="medium">
        <color rgb="FF000000"/>
      </top>
      <bottom/>
      <diagonal/>
    </border>
    <border>
      <left style="thick">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thick">
        <color rgb="FF000000"/>
      </right>
      <top/>
      <bottom style="medium">
        <color indexed="64"/>
      </bottom>
      <diagonal/>
    </border>
    <border>
      <left style="thick">
        <color rgb="FF000000"/>
      </left>
      <right style="medium">
        <color rgb="FF000000"/>
      </right>
      <top/>
      <bottom style="medium">
        <color indexed="64"/>
      </bottom>
      <diagonal/>
    </border>
    <border>
      <left style="medium">
        <color rgb="FF000000"/>
      </left>
      <right style="thick">
        <color indexed="64"/>
      </right>
      <top/>
      <bottom style="medium">
        <color indexed="64"/>
      </bottom>
      <diagonal/>
    </border>
    <border>
      <left style="medium">
        <color rgb="FF000000"/>
      </left>
      <right style="medium">
        <color rgb="FF000000"/>
      </right>
      <top style="medium">
        <color indexed="64"/>
      </top>
      <bottom/>
      <diagonal/>
    </border>
    <border>
      <left style="medium">
        <color rgb="FF000000"/>
      </left>
      <right style="thick">
        <color rgb="FF000000"/>
      </right>
      <top style="medium">
        <color indexed="64"/>
      </top>
      <bottom/>
      <diagonal/>
    </border>
    <border>
      <left style="thick">
        <color rgb="FF000000"/>
      </left>
      <right style="medium">
        <color rgb="FF000000"/>
      </right>
      <top style="medium">
        <color indexed="64"/>
      </top>
      <bottom/>
      <diagonal/>
    </border>
    <border>
      <left style="medium">
        <color rgb="FF000000"/>
      </left>
      <right style="thick">
        <color indexed="64"/>
      </right>
      <top style="medium">
        <color indexed="64"/>
      </top>
      <bottom/>
      <diagonal/>
    </border>
    <border>
      <left style="thick">
        <color indexed="64"/>
      </left>
      <right style="medium">
        <color rgb="FF000000"/>
      </right>
      <top/>
      <bottom style="medium">
        <color rgb="FF000000"/>
      </bottom>
      <diagonal/>
    </border>
    <border>
      <left style="medium">
        <color rgb="FF000000"/>
      </left>
      <right style="thick">
        <color indexed="64"/>
      </right>
      <top/>
      <bottom style="medium">
        <color rgb="FF00000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323">
    <xf numFmtId="0" fontId="0" fillId="0" borderId="0" xfId="0"/>
    <xf numFmtId="0" fontId="5" fillId="3" borderId="6" xfId="1" applyFont="1" applyFill="1" applyBorder="1" applyAlignment="1">
      <alignment horizontal="center" vertical="center" wrapText="1"/>
    </xf>
    <xf numFmtId="0" fontId="5" fillId="3" borderId="7" xfId="1" applyFont="1" applyFill="1" applyBorder="1" applyAlignment="1">
      <alignment horizontal="center" vertical="center"/>
    </xf>
    <xf numFmtId="0" fontId="6" fillId="4" borderId="7" xfId="1" applyFont="1" applyFill="1" applyBorder="1" applyAlignment="1">
      <alignment horizontal="center" vertical="center"/>
    </xf>
    <xf numFmtId="0" fontId="5" fillId="3" borderId="8" xfId="1" applyFont="1" applyFill="1" applyBorder="1" applyAlignment="1">
      <alignment horizontal="center" vertical="center"/>
    </xf>
    <xf numFmtId="0" fontId="7" fillId="6" borderId="4" xfId="1" applyFont="1" applyFill="1" applyBorder="1" applyAlignment="1">
      <alignment vertical="center" wrapText="1"/>
    </xf>
    <xf numFmtId="9" fontId="6" fillId="4" borderId="4" xfId="1" applyNumberFormat="1" applyFont="1" applyFill="1" applyBorder="1" applyAlignment="1">
      <alignment horizontal="center" vertical="center"/>
    </xf>
    <xf numFmtId="0" fontId="4" fillId="0" borderId="4" xfId="1" applyFont="1" applyBorder="1" applyAlignment="1">
      <alignment horizontal="center" vertical="center"/>
    </xf>
    <xf numFmtId="0" fontId="3" fillId="0" borderId="4" xfId="1" applyFont="1" applyBorder="1" applyAlignment="1">
      <alignment horizontal="center" vertical="center"/>
    </xf>
    <xf numFmtId="49" fontId="8" fillId="6" borderId="4" xfId="1" applyNumberFormat="1" applyFont="1" applyFill="1" applyBorder="1" applyAlignment="1">
      <alignment horizontal="left" vertical="center" wrapText="1"/>
    </xf>
    <xf numFmtId="49" fontId="8" fillId="6" borderId="4" xfId="1" applyNumberFormat="1" applyFont="1" applyFill="1" applyBorder="1" applyAlignment="1">
      <alignment vertical="center" wrapText="1"/>
    </xf>
    <xf numFmtId="9" fontId="6" fillId="7" borderId="4" xfId="1" applyNumberFormat="1" applyFont="1" applyFill="1" applyBorder="1" applyAlignment="1">
      <alignment horizontal="center" vertical="center"/>
    </xf>
    <xf numFmtId="0" fontId="5" fillId="6" borderId="9" xfId="1" applyFont="1" applyFill="1" applyBorder="1" applyAlignment="1">
      <alignment horizontal="center" vertical="center"/>
    </xf>
    <xf numFmtId="164" fontId="0" fillId="0" borderId="0" xfId="0" applyNumberFormat="1" applyAlignment="1">
      <alignment horizontal="center" vertical="center"/>
    </xf>
    <xf numFmtId="0" fontId="6" fillId="0" borderId="7" xfId="1" applyFont="1" applyBorder="1" applyAlignment="1">
      <alignment horizontal="center" vertical="center"/>
    </xf>
    <xf numFmtId="1" fontId="6" fillId="0" borderId="4" xfId="1" applyNumberFormat="1" applyFont="1" applyBorder="1" applyAlignment="1">
      <alignment horizontal="center" vertical="center"/>
    </xf>
    <xf numFmtId="1" fontId="6" fillId="0" borderId="1" xfId="1" applyNumberFormat="1" applyFont="1" applyBorder="1" applyAlignment="1">
      <alignment horizontal="center" vertical="center"/>
    </xf>
    <xf numFmtId="0" fontId="16" fillId="0" borderId="0" xfId="0" applyFont="1"/>
    <xf numFmtId="0" fontId="14" fillId="0" borderId="0" xfId="1" applyFont="1" applyAlignment="1">
      <alignment horizontal="center" vertical="center"/>
    </xf>
    <xf numFmtId="0" fontId="0" fillId="0" borderId="0" xfId="0" applyAlignment="1">
      <alignment horizontal="left"/>
    </xf>
    <xf numFmtId="0" fontId="7" fillId="0" borderId="4" xfId="0" applyFont="1" applyBorder="1" applyAlignment="1">
      <alignment vertical="center" wrapText="1"/>
    </xf>
    <xf numFmtId="49" fontId="7" fillId="0" borderId="4" xfId="0" applyNumberFormat="1" applyFont="1" applyBorder="1" applyAlignment="1">
      <alignment vertical="center" wrapText="1"/>
    </xf>
    <xf numFmtId="0" fontId="4" fillId="2" borderId="4" xfId="1" applyFont="1" applyFill="1" applyBorder="1" applyAlignment="1">
      <alignment horizontal="center" vertical="center"/>
    </xf>
    <xf numFmtId="0" fontId="0" fillId="0" borderId="0" xfId="0" applyAlignment="1">
      <alignment vertical="top"/>
    </xf>
    <xf numFmtId="0" fontId="5" fillId="3" borderId="10" xfId="1" applyFont="1" applyFill="1" applyBorder="1" applyAlignment="1">
      <alignment horizontal="center" vertical="center" wrapText="1"/>
    </xf>
    <xf numFmtId="0" fontId="5" fillId="3" borderId="11" xfId="1" applyFont="1" applyFill="1" applyBorder="1" applyAlignment="1">
      <alignment horizontal="center" vertical="center"/>
    </xf>
    <xf numFmtId="0" fontId="6" fillId="4" borderId="11" xfId="1" applyFont="1" applyFill="1" applyBorder="1" applyAlignment="1">
      <alignment horizontal="center" vertical="center"/>
    </xf>
    <xf numFmtId="0" fontId="6" fillId="0" borderId="11" xfId="1" applyFont="1" applyBorder="1" applyAlignment="1">
      <alignment horizontal="center" vertical="center"/>
    </xf>
    <xf numFmtId="0" fontId="5" fillId="3" borderId="12" xfId="1" applyFont="1" applyFill="1" applyBorder="1" applyAlignment="1">
      <alignment horizontal="center" vertical="center"/>
    </xf>
    <xf numFmtId="0" fontId="5" fillId="0" borderId="1" xfId="1" applyFont="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5" fillId="3" borderId="13" xfId="1" applyFont="1" applyFill="1" applyBorder="1" applyAlignment="1">
      <alignment horizontal="center" vertical="center"/>
    </xf>
    <xf numFmtId="0" fontId="6" fillId="0" borderId="13" xfId="1" applyFont="1" applyBorder="1" applyAlignment="1">
      <alignment horizontal="center" vertical="center"/>
    </xf>
    <xf numFmtId="0" fontId="5" fillId="6" borderId="0" xfId="1" applyFont="1" applyFill="1" applyAlignment="1">
      <alignment horizontal="center" vertical="center"/>
    </xf>
    <xf numFmtId="49" fontId="7" fillId="6" borderId="4" xfId="1" applyNumberFormat="1" applyFont="1" applyFill="1" applyBorder="1" applyAlignment="1">
      <alignment horizontal="left" vertical="top" wrapText="1"/>
    </xf>
    <xf numFmtId="49" fontId="8" fillId="6" borderId="4" xfId="1" applyNumberFormat="1" applyFont="1" applyFill="1" applyBorder="1" applyAlignment="1">
      <alignment horizontal="left" vertical="top" wrapText="1"/>
    </xf>
    <xf numFmtId="0" fontId="11" fillId="0" borderId="4" xfId="0" applyFont="1" applyBorder="1" applyAlignment="1">
      <alignment vertical="center"/>
    </xf>
    <xf numFmtId="0" fontId="11" fillId="0" borderId="4" xfId="0" applyFont="1" applyBorder="1" applyAlignment="1">
      <alignment horizontal="center" vertical="center"/>
    </xf>
    <xf numFmtId="9" fontId="0" fillId="7" borderId="4" xfId="0" applyNumberFormat="1" applyFill="1" applyBorder="1" applyAlignment="1">
      <alignment horizontal="center" vertical="center"/>
    </xf>
    <xf numFmtId="0" fontId="0" fillId="0" borderId="4" xfId="0" applyBorder="1" applyAlignment="1">
      <alignment horizontal="center" vertical="center"/>
    </xf>
    <xf numFmtId="49" fontId="24" fillId="6" borderId="1" xfId="1" applyNumberFormat="1" applyFont="1" applyFill="1" applyBorder="1" applyAlignment="1">
      <alignment horizontal="left" vertical="center" wrapText="1"/>
    </xf>
    <xf numFmtId="49" fontId="24" fillId="6" borderId="2" xfId="1" applyNumberFormat="1" applyFont="1" applyFill="1" applyBorder="1" applyAlignment="1">
      <alignment horizontal="left" vertical="center" wrapText="1"/>
    </xf>
    <xf numFmtId="0" fontId="0" fillId="0" borderId="3" xfId="0" applyBorder="1" applyAlignment="1">
      <alignment vertical="top" wrapText="1"/>
    </xf>
    <xf numFmtId="0" fontId="5" fillId="3" borderId="15" xfId="1" applyFont="1" applyFill="1" applyBorder="1" applyAlignment="1">
      <alignment horizontal="center" vertical="center"/>
    </xf>
    <xf numFmtId="9" fontId="6" fillId="4" borderId="13" xfId="1" applyNumberFormat="1" applyFont="1" applyFill="1" applyBorder="1" applyAlignment="1">
      <alignment horizontal="center" vertical="center"/>
    </xf>
    <xf numFmtId="0" fontId="5" fillId="0" borderId="4" xfId="1" applyFont="1" applyBorder="1" applyAlignment="1">
      <alignment horizontal="center" vertical="center"/>
    </xf>
    <xf numFmtId="49" fontId="10" fillId="0" borderId="3" xfId="1" applyNumberFormat="1" applyFont="1" applyBorder="1" applyAlignment="1">
      <alignment vertical="top" wrapText="1"/>
    </xf>
    <xf numFmtId="165" fontId="6" fillId="4" borderId="4" xfId="1" applyNumberFormat="1" applyFont="1" applyFill="1" applyBorder="1" applyAlignment="1">
      <alignment horizontal="center" vertical="center"/>
    </xf>
    <xf numFmtId="0" fontId="2" fillId="10" borderId="2" xfId="0" applyFont="1" applyFill="1" applyBorder="1" applyAlignment="1">
      <alignment horizontal="center" vertical="center"/>
    </xf>
    <xf numFmtId="0" fontId="2" fillId="11" borderId="2" xfId="0" applyFont="1" applyFill="1" applyBorder="1" applyAlignment="1">
      <alignment horizontal="center" vertical="center"/>
    </xf>
    <xf numFmtId="0" fontId="2" fillId="10" borderId="2" xfId="0" applyFont="1" applyFill="1" applyBorder="1" applyAlignment="1">
      <alignment horizontal="center" vertical="center" wrapText="1"/>
    </xf>
    <xf numFmtId="1" fontId="6" fillId="11" borderId="4" xfId="1" applyNumberFormat="1" applyFont="1" applyFill="1" applyBorder="1" applyAlignment="1">
      <alignment horizontal="center" vertical="center"/>
    </xf>
    <xf numFmtId="1" fontId="6" fillId="10" borderId="1" xfId="1" applyNumberFormat="1" applyFont="1" applyFill="1" applyBorder="1" applyAlignment="1">
      <alignment horizontal="center" vertical="center"/>
    </xf>
    <xf numFmtId="164"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xf numFmtId="164" fontId="6" fillId="0" borderId="0" xfId="0" applyNumberFormat="1" applyFont="1" applyAlignment="1">
      <alignment horizontal="center"/>
    </xf>
    <xf numFmtId="0" fontId="6" fillId="0" borderId="0" xfId="0" applyFont="1" applyAlignment="1">
      <alignment horizontal="center"/>
    </xf>
    <xf numFmtId="0" fontId="9" fillId="0" borderId="0" xfId="0" applyFont="1"/>
    <xf numFmtId="0" fontId="34" fillId="12" borderId="31" xfId="0" applyFont="1" applyFill="1" applyBorder="1" applyAlignment="1">
      <alignment horizontal="center" vertical="center" wrapText="1"/>
    </xf>
    <xf numFmtId="0" fontId="35" fillId="12" borderId="32" xfId="0" applyFont="1" applyFill="1" applyBorder="1" applyAlignment="1">
      <alignment horizontal="center" vertical="center" wrapText="1"/>
    </xf>
    <xf numFmtId="0" fontId="35" fillId="12" borderId="29" xfId="0" applyFont="1" applyFill="1" applyBorder="1" applyAlignment="1">
      <alignment horizontal="center" vertical="center" wrapText="1"/>
    </xf>
    <xf numFmtId="0" fontId="34" fillId="0" borderId="33" xfId="0" applyFont="1" applyBorder="1" applyAlignment="1">
      <alignment vertical="center" wrapText="1"/>
    </xf>
    <xf numFmtId="0" fontId="36" fillId="0" borderId="34" xfId="0" applyFont="1" applyBorder="1" applyAlignment="1">
      <alignment horizontal="center" vertical="center" wrapText="1"/>
    </xf>
    <xf numFmtId="0" fontId="37" fillId="0" borderId="35" xfId="0" applyFont="1" applyBorder="1" applyAlignment="1">
      <alignment horizontal="center" vertical="center" wrapText="1"/>
    </xf>
    <xf numFmtId="0" fontId="36" fillId="0" borderId="35" xfId="0" applyFont="1" applyBorder="1" applyAlignment="1">
      <alignment horizontal="center" vertical="center" wrapText="1"/>
    </xf>
    <xf numFmtId="0" fontId="38"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38" fillId="0" borderId="35" xfId="0" applyFont="1" applyBorder="1" applyAlignment="1">
      <alignment horizontal="center" vertical="center" wrapText="1"/>
    </xf>
    <xf numFmtId="0" fontId="34" fillId="0" borderId="36" xfId="0" applyFont="1" applyBorder="1" applyAlignment="1">
      <alignment vertical="center" wrapText="1"/>
    </xf>
    <xf numFmtId="0" fontId="38" fillId="0" borderId="31" xfId="0" applyFont="1" applyBorder="1" applyAlignment="1">
      <alignment vertical="center" wrapText="1"/>
    </xf>
    <xf numFmtId="0" fontId="38" fillId="0" borderId="33" xfId="0" applyFont="1" applyBorder="1" applyAlignment="1">
      <alignment vertical="center" wrapText="1"/>
    </xf>
    <xf numFmtId="0" fontId="37" fillId="0" borderId="47" xfId="0" applyFont="1" applyBorder="1" applyAlignment="1">
      <alignment vertical="center" wrapText="1"/>
    </xf>
    <xf numFmtId="0" fontId="6" fillId="0" borderId="49" xfId="0" applyFont="1" applyBorder="1" applyAlignment="1">
      <alignment vertical="center" wrapText="1"/>
    </xf>
    <xf numFmtId="0" fontId="6" fillId="0" borderId="25" xfId="0" applyFont="1" applyBorder="1" applyAlignment="1">
      <alignment horizontal="center" vertical="center" wrapText="1"/>
    </xf>
    <xf numFmtId="0" fontId="6" fillId="0" borderId="58" xfId="0" applyFont="1" applyBorder="1" applyAlignment="1">
      <alignment vertical="center" wrapText="1"/>
    </xf>
    <xf numFmtId="0" fontId="37" fillId="0" borderId="36" xfId="0" applyFont="1" applyBorder="1" applyAlignment="1">
      <alignment vertical="center" wrapText="1"/>
    </xf>
    <xf numFmtId="0" fontId="6" fillId="0" borderId="31" xfId="0" applyFont="1" applyBorder="1" applyAlignment="1">
      <alignment vertical="center" wrapText="1"/>
    </xf>
    <xf numFmtId="0" fontId="6" fillId="0" borderId="29" xfId="0" applyFont="1" applyBorder="1" applyAlignment="1">
      <alignment horizontal="center" vertical="center" wrapText="1"/>
    </xf>
    <xf numFmtId="0" fontId="34" fillId="0" borderId="31" xfId="0" applyFont="1" applyBorder="1" applyAlignment="1">
      <alignment vertical="center" wrapText="1"/>
    </xf>
    <xf numFmtId="0" fontId="34" fillId="0" borderId="32" xfId="0" applyFont="1" applyBorder="1" applyAlignment="1">
      <alignment horizontal="center" vertical="center" wrapText="1"/>
    </xf>
    <xf numFmtId="0" fontId="37" fillId="0" borderId="29" xfId="0" applyFont="1" applyBorder="1" applyAlignment="1">
      <alignment horizontal="center" vertical="center" wrapText="1"/>
    </xf>
    <xf numFmtId="0" fontId="38" fillId="0" borderId="32" xfId="0" applyFont="1" applyBorder="1" applyAlignment="1">
      <alignment horizontal="center" vertical="center" wrapText="1"/>
    </xf>
    <xf numFmtId="0" fontId="36" fillId="0" borderId="29" xfId="0" applyFont="1" applyBorder="1" applyAlignment="1">
      <alignment horizontal="center" vertical="center" wrapText="1"/>
    </xf>
    <xf numFmtId="0" fontId="38" fillId="0" borderId="32" xfId="0" applyFont="1" applyBorder="1" applyAlignment="1">
      <alignment vertical="center" wrapText="1"/>
    </xf>
    <xf numFmtId="0" fontId="38" fillId="0" borderId="29" xfId="0" applyFont="1" applyBorder="1" applyAlignment="1">
      <alignment horizontal="center" vertical="center" wrapText="1"/>
    </xf>
    <xf numFmtId="0" fontId="36" fillId="0" borderId="29" xfId="0" applyFont="1" applyBorder="1" applyAlignment="1">
      <alignment vertical="center" wrapText="1"/>
    </xf>
    <xf numFmtId="0" fontId="37" fillId="0" borderId="33" xfId="0" applyFont="1" applyBorder="1" applyAlignment="1">
      <alignment vertical="center" wrapText="1"/>
    </xf>
    <xf numFmtId="0" fontId="38" fillId="0" borderId="34" xfId="0" applyFont="1" applyBorder="1" applyAlignment="1">
      <alignment vertical="center" wrapText="1"/>
    </xf>
    <xf numFmtId="0" fontId="36" fillId="0" borderId="35" xfId="0" applyFont="1" applyBorder="1" applyAlignment="1">
      <alignment vertical="center" wrapText="1"/>
    </xf>
    <xf numFmtId="0" fontId="37" fillId="0" borderId="31" xfId="0" applyFont="1" applyBorder="1" applyAlignment="1">
      <alignment vertical="center" wrapText="1"/>
    </xf>
    <xf numFmtId="0" fontId="6" fillId="0" borderId="32" xfId="0" applyFont="1" applyBorder="1" applyAlignment="1">
      <alignment horizontal="center" vertical="center" wrapText="1"/>
    </xf>
    <xf numFmtId="0" fontId="38" fillId="0" borderId="35" xfId="0" applyFont="1" applyBorder="1" applyAlignment="1">
      <alignment vertical="center" wrapText="1"/>
    </xf>
    <xf numFmtId="0" fontId="6" fillId="0" borderId="33" xfId="0" applyFont="1" applyBorder="1" applyAlignment="1">
      <alignment vertical="center" wrapText="1"/>
    </xf>
    <xf numFmtId="0" fontId="6" fillId="0" borderId="34" xfId="0" applyFont="1" applyBorder="1" applyAlignment="1">
      <alignment horizontal="center" vertical="center" wrapText="1"/>
    </xf>
    <xf numFmtId="0" fontId="6" fillId="0" borderId="34" xfId="0" applyFont="1" applyBorder="1" applyAlignment="1">
      <alignment vertical="center" wrapText="1"/>
    </xf>
    <xf numFmtId="0" fontId="6" fillId="0" borderId="35" xfId="0" applyFont="1" applyBorder="1" applyAlignment="1">
      <alignment vertical="center" wrapText="1"/>
    </xf>
    <xf numFmtId="0" fontId="6" fillId="0" borderId="32" xfId="0" applyFont="1" applyBorder="1" applyAlignment="1">
      <alignment vertical="center" wrapText="1"/>
    </xf>
    <xf numFmtId="0" fontId="6" fillId="0" borderId="29" xfId="0" applyFont="1" applyBorder="1" applyAlignment="1">
      <alignment vertical="center" wrapText="1"/>
    </xf>
    <xf numFmtId="0" fontId="2" fillId="0" borderId="0" xfId="0" applyFont="1" applyAlignment="1">
      <alignment vertical="center"/>
    </xf>
    <xf numFmtId="0" fontId="39" fillId="0" borderId="0" xfId="0" applyFont="1" applyAlignment="1">
      <alignment wrapText="1"/>
    </xf>
    <xf numFmtId="0" fontId="40" fillId="0" borderId="0" xfId="0" applyFont="1" applyAlignment="1">
      <alignment horizontal="center" vertical="center"/>
    </xf>
    <xf numFmtId="0" fontId="42" fillId="0" borderId="0" xfId="0" applyFont="1" applyAlignment="1">
      <alignment vertical="center"/>
    </xf>
    <xf numFmtId="0" fontId="44" fillId="0" borderId="0" xfId="0" applyFont="1" applyAlignment="1">
      <alignment horizontal="center" vertical="center"/>
    </xf>
    <xf numFmtId="0" fontId="0" fillId="0" borderId="0" xfId="0" applyProtection="1">
      <protection locked="0"/>
    </xf>
    <xf numFmtId="0" fontId="36" fillId="0" borderId="0" xfId="0" applyFont="1" applyAlignment="1">
      <alignment vertical="center"/>
    </xf>
    <xf numFmtId="0" fontId="45" fillId="0" borderId="0" xfId="0" applyFont="1" applyAlignment="1">
      <alignment vertical="center"/>
    </xf>
    <xf numFmtId="0" fontId="21" fillId="0" borderId="0" xfId="0" applyFont="1" applyAlignment="1">
      <alignment vertical="center"/>
    </xf>
    <xf numFmtId="0" fontId="46" fillId="0" borderId="0" xfId="0" applyFont="1" applyAlignment="1">
      <alignment vertical="center"/>
    </xf>
    <xf numFmtId="0" fontId="47" fillId="0" borderId="0" xfId="0" applyFont="1"/>
    <xf numFmtId="0" fontId="36" fillId="0" borderId="0" xfId="0" applyFont="1"/>
    <xf numFmtId="0" fontId="21" fillId="0" borderId="62" xfId="0" applyFont="1" applyBorder="1" applyAlignment="1">
      <alignment horizontal="center" vertical="center"/>
    </xf>
    <xf numFmtId="0" fontId="2" fillId="0" borderId="62" xfId="0" applyFont="1" applyBorder="1" applyAlignment="1">
      <alignment horizontal="right" vertical="center"/>
    </xf>
    <xf numFmtId="0" fontId="44" fillId="0" borderId="0" xfId="0" applyFont="1" applyAlignment="1">
      <alignment vertical="center"/>
    </xf>
    <xf numFmtId="0" fontId="48" fillId="0" borderId="0" xfId="0" applyFont="1" applyAlignment="1">
      <alignment vertical="center"/>
    </xf>
    <xf numFmtId="0" fontId="44" fillId="0" borderId="0" xfId="0" applyFont="1" applyAlignment="1">
      <alignment horizontal="left" vertical="center"/>
    </xf>
    <xf numFmtId="0" fontId="4" fillId="0" borderId="63" xfId="0" applyFont="1" applyBorder="1" applyAlignment="1">
      <alignment vertical="center" wrapText="1"/>
    </xf>
    <xf numFmtId="0" fontId="6" fillId="0" borderId="64" xfId="0" applyFont="1" applyBorder="1" applyAlignment="1">
      <alignment vertical="center" wrapText="1"/>
    </xf>
    <xf numFmtId="0" fontId="6" fillId="0" borderId="65" xfId="0" applyFont="1" applyBorder="1" applyAlignment="1">
      <alignment vertical="center" wrapText="1"/>
    </xf>
    <xf numFmtId="0" fontId="48" fillId="0" borderId="62" xfId="0" applyFont="1" applyBorder="1" applyAlignment="1">
      <alignment horizontal="center" vertical="center" wrapText="1"/>
    </xf>
    <xf numFmtId="0" fontId="21" fillId="0" borderId="63" xfId="0" applyFont="1" applyBorder="1" applyAlignment="1">
      <alignment horizontal="center"/>
    </xf>
    <xf numFmtId="0" fontId="5" fillId="10" borderId="63" xfId="0" applyFont="1" applyFill="1" applyBorder="1" applyAlignment="1">
      <alignment horizontal="center" wrapText="1"/>
    </xf>
    <xf numFmtId="0" fontId="4" fillId="10" borderId="62" xfId="0" applyFont="1" applyFill="1" applyBorder="1" applyAlignment="1">
      <alignment horizontal="left" vertical="center" wrapText="1"/>
    </xf>
    <xf numFmtId="0" fontId="37" fillId="0" borderId="64" xfId="0" applyFont="1" applyBorder="1" applyAlignment="1">
      <alignment vertical="center" wrapText="1"/>
    </xf>
    <xf numFmtId="0" fontId="4" fillId="16" borderId="62" xfId="0" applyFont="1" applyFill="1" applyBorder="1" applyAlignment="1">
      <alignment horizontal="center" vertical="center" wrapText="1"/>
    </xf>
    <xf numFmtId="0" fontId="4" fillId="13" borderId="63"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19" borderId="62" xfId="0" applyFont="1" applyFill="1" applyBorder="1" applyAlignment="1">
      <alignment horizontal="left" vertical="center" wrapText="1"/>
    </xf>
    <xf numFmtId="0" fontId="21" fillId="0" borderId="63" xfId="0" applyFont="1" applyBorder="1" applyAlignment="1">
      <alignment horizontal="right" vertical="center"/>
    </xf>
    <xf numFmtId="0" fontId="34" fillId="20" borderId="36" xfId="0" applyFont="1" applyFill="1" applyBorder="1" applyAlignment="1">
      <alignment vertical="center" wrapText="1"/>
    </xf>
    <xf numFmtId="0" fontId="34" fillId="21" borderId="36" xfId="0" applyFont="1" applyFill="1" applyBorder="1" applyAlignment="1">
      <alignment vertical="center" wrapText="1"/>
    </xf>
    <xf numFmtId="0" fontId="34" fillId="8" borderId="36" xfId="0" applyFont="1" applyFill="1" applyBorder="1" applyAlignment="1">
      <alignment vertical="center" wrapText="1"/>
    </xf>
    <xf numFmtId="0" fontId="37" fillId="19" borderId="47" xfId="0" applyFont="1" applyFill="1" applyBorder="1" applyAlignment="1">
      <alignment vertical="center" wrapText="1"/>
    </xf>
    <xf numFmtId="0" fontId="52" fillId="0" borderId="0" xfId="0" applyFont="1"/>
    <xf numFmtId="0" fontId="54" fillId="0" borderId="0" xfId="0" applyFont="1"/>
    <xf numFmtId="0" fontId="29" fillId="0" borderId="0" xfId="0" applyFont="1"/>
    <xf numFmtId="49" fontId="0" fillId="0" borderId="0" xfId="0" applyNumberFormat="1"/>
    <xf numFmtId="49" fontId="53" fillId="0" borderId="0" xfId="0" applyNumberFormat="1" applyFont="1"/>
    <xf numFmtId="0" fontId="55" fillId="0" borderId="0" xfId="0" applyFont="1"/>
    <xf numFmtId="49" fontId="52" fillId="0" borderId="0" xfId="0" applyNumberFormat="1" applyFont="1"/>
    <xf numFmtId="0" fontId="56" fillId="0" borderId="0" xfId="0" applyFont="1"/>
    <xf numFmtId="0" fontId="31" fillId="0" borderId="20" xfId="0" applyFont="1" applyBorder="1" applyAlignment="1">
      <alignment vertical="center" wrapText="1"/>
    </xf>
    <xf numFmtId="0" fontId="31" fillId="0" borderId="21" xfId="0" applyFont="1" applyBorder="1" applyAlignment="1">
      <alignment vertical="center" wrapText="1"/>
    </xf>
    <xf numFmtId="0" fontId="31" fillId="0" borderId="22" xfId="0" applyFont="1" applyBorder="1" applyAlignment="1">
      <alignment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30"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40"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41"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31"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41"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41" xfId="0" applyFont="1" applyBorder="1" applyAlignment="1">
      <alignment horizontal="center" vertical="center" wrapText="1"/>
    </xf>
    <xf numFmtId="0" fontId="33" fillId="0" borderId="24" xfId="0" applyFont="1" applyBorder="1" applyAlignment="1">
      <alignment vertical="center" wrapText="1"/>
    </xf>
    <xf numFmtId="0" fontId="33" fillId="0" borderId="0" xfId="0" applyFont="1" applyAlignment="1">
      <alignment vertical="center" wrapText="1"/>
    </xf>
    <xf numFmtId="0" fontId="33" fillId="0" borderId="25" xfId="0" applyFont="1" applyBorder="1" applyAlignment="1">
      <alignment vertical="center" wrapText="1"/>
    </xf>
    <xf numFmtId="0" fontId="31" fillId="0" borderId="27" xfId="0" applyFont="1" applyBorder="1" applyAlignment="1">
      <alignment vertical="center" wrapText="1"/>
    </xf>
    <xf numFmtId="0" fontId="31" fillId="0" borderId="28" xfId="0" applyFont="1" applyBorder="1" applyAlignment="1">
      <alignment vertical="center" wrapText="1"/>
    </xf>
    <xf numFmtId="0" fontId="31" fillId="0" borderId="29" xfId="0" applyFont="1" applyBorder="1" applyAlignment="1">
      <alignment vertical="center" wrapText="1"/>
    </xf>
    <xf numFmtId="0" fontId="34" fillId="0" borderId="42" xfId="0" applyFont="1" applyBorder="1" applyAlignment="1">
      <alignment horizontal="center" vertical="center" wrapText="1"/>
    </xf>
    <xf numFmtId="0" fontId="34" fillId="0" borderId="40" xfId="0" applyFont="1" applyBorder="1" applyAlignment="1">
      <alignment horizontal="center" vertical="center" wrapText="1"/>
    </xf>
    <xf numFmtId="0" fontId="37" fillId="0" borderId="43" xfId="0" applyFont="1" applyBorder="1" applyAlignment="1">
      <alignment horizontal="center" vertical="center" wrapText="1"/>
    </xf>
    <xf numFmtId="0" fontId="37" fillId="0" borderId="41" xfId="0" applyFont="1" applyBorder="1" applyAlignment="1">
      <alignment horizontal="center" vertical="center" wrapText="1"/>
    </xf>
    <xf numFmtId="0" fontId="38" fillId="0" borderId="44" xfId="0" applyFont="1" applyBorder="1" applyAlignment="1">
      <alignment vertical="center" wrapText="1"/>
    </xf>
    <xf numFmtId="0" fontId="38" fillId="0" borderId="31" xfId="0" applyFont="1" applyBorder="1" applyAlignment="1">
      <alignment vertical="center" wrapText="1"/>
    </xf>
    <xf numFmtId="0" fontId="38" fillId="0" borderId="43" xfId="0" applyFont="1" applyBorder="1" applyAlignment="1">
      <alignment horizontal="center" vertical="center" wrapText="1"/>
    </xf>
    <xf numFmtId="0" fontId="36" fillId="0" borderId="43" xfId="0" applyFont="1" applyBorder="1" applyAlignment="1">
      <alignment vertical="center" wrapText="1"/>
    </xf>
    <xf numFmtId="0" fontId="36" fillId="0" borderId="41" xfId="0" applyFont="1" applyBorder="1" applyAlignment="1">
      <alignment vertical="center" wrapText="1"/>
    </xf>
    <xf numFmtId="0" fontId="36" fillId="0" borderId="44" xfId="0" applyFont="1" applyBorder="1" applyAlignment="1">
      <alignment vertical="center" wrapText="1"/>
    </xf>
    <xf numFmtId="0" fontId="36" fillId="0" borderId="33" xfId="0" applyFont="1" applyBorder="1" applyAlignment="1">
      <alignment vertical="center" wrapText="1"/>
    </xf>
    <xf numFmtId="0" fontId="36" fillId="0" borderId="43"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46" xfId="0" applyFont="1" applyBorder="1" applyAlignment="1">
      <alignment vertical="center" wrapText="1"/>
    </xf>
    <xf numFmtId="0" fontId="36" fillId="0" borderId="42" xfId="0" applyFont="1" applyBorder="1" applyAlignment="1">
      <alignment horizontal="center" vertical="center" wrapText="1"/>
    </xf>
    <xf numFmtId="0" fontId="36" fillId="0" borderId="45" xfId="0" applyFont="1" applyBorder="1" applyAlignment="1">
      <alignment horizontal="center" vertical="center" wrapText="1"/>
    </xf>
    <xf numFmtId="0" fontId="37" fillId="0" borderId="46"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33" xfId="0" applyFont="1" applyBorder="1" applyAlignment="1">
      <alignment horizontal="center" vertical="center" wrapText="1"/>
    </xf>
    <xf numFmtId="0" fontId="38"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38" fillId="0" borderId="33" xfId="0" applyFont="1" applyBorder="1" applyAlignment="1">
      <alignment horizontal="center" vertical="center" wrapText="1"/>
    </xf>
    <xf numFmtId="0" fontId="36" fillId="0" borderId="38" xfId="0" applyFont="1" applyBorder="1" applyAlignment="1">
      <alignment vertical="center" wrapText="1"/>
    </xf>
    <xf numFmtId="0" fontId="38" fillId="0" borderId="46" xfId="0" applyFont="1" applyBorder="1" applyAlignment="1">
      <alignment horizontal="center" vertical="center" wrapText="1"/>
    </xf>
    <xf numFmtId="0" fontId="38" fillId="0" borderId="39" xfId="0" applyFont="1" applyBorder="1" applyAlignment="1">
      <alignment vertical="center" wrapText="1"/>
    </xf>
    <xf numFmtId="0" fontId="38" fillId="0" borderId="33" xfId="0" applyFont="1" applyBorder="1" applyAlignment="1">
      <alignment vertical="center" wrapText="1"/>
    </xf>
    <xf numFmtId="0" fontId="38" fillId="0" borderId="52"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52" xfId="0" applyFont="1" applyBorder="1" applyAlignment="1">
      <alignment horizontal="center" vertical="center" wrapText="1"/>
    </xf>
    <xf numFmtId="0" fontId="36" fillId="0" borderId="48" xfId="0" applyFont="1" applyBorder="1" applyAlignment="1">
      <alignment vertical="center" wrapText="1"/>
    </xf>
    <xf numFmtId="0" fontId="36" fillId="0" borderId="53" xfId="0" applyFont="1" applyBorder="1" applyAlignment="1">
      <alignment vertical="center" wrapText="1"/>
    </xf>
    <xf numFmtId="0" fontId="6" fillId="0" borderId="5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56" xfId="0" applyFont="1" applyBorder="1" applyAlignment="1">
      <alignment vertical="center" wrapText="1"/>
    </xf>
    <xf numFmtId="0" fontId="6" fillId="0" borderId="33" xfId="0" applyFont="1" applyBorder="1" applyAlignment="1">
      <alignment vertical="center" wrapText="1"/>
    </xf>
    <xf numFmtId="0" fontId="36" fillId="0" borderId="57" xfId="0" applyFont="1" applyBorder="1" applyAlignment="1">
      <alignment vertical="center" wrapText="1"/>
    </xf>
    <xf numFmtId="0" fontId="36" fillId="0" borderId="59" xfId="0" applyFont="1" applyBorder="1" applyAlignment="1">
      <alignment vertical="center" wrapText="1"/>
    </xf>
    <xf numFmtId="0" fontId="6" fillId="0" borderId="37"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9" xfId="0" applyFont="1" applyBorder="1" applyAlignment="1">
      <alignment vertical="center" wrapText="1"/>
    </xf>
    <xf numFmtId="0" fontId="6" fillId="0" borderId="31" xfId="0" applyFont="1" applyBorder="1" applyAlignment="1">
      <alignment vertical="center" wrapText="1"/>
    </xf>
    <xf numFmtId="0" fontId="51" fillId="0" borderId="0" xfId="0" applyFont="1" applyAlignment="1">
      <alignment horizontal="left" vertical="center" wrapText="1"/>
    </xf>
    <xf numFmtId="0" fontId="12" fillId="0" borderId="0" xfId="0" applyFont="1" applyAlignment="1">
      <alignment horizontal="center" vertical="center"/>
    </xf>
    <xf numFmtId="0" fontId="21" fillId="10" borderId="6" xfId="0" applyFont="1" applyFill="1" applyBorder="1" applyAlignment="1">
      <alignment horizontal="center" vertical="center"/>
    </xf>
    <xf numFmtId="0" fontId="21" fillId="10" borderId="61" xfId="0" applyFont="1" applyFill="1" applyBorder="1" applyAlignment="1">
      <alignment horizontal="center" vertical="center"/>
    </xf>
    <xf numFmtId="0" fontId="21" fillId="0" borderId="63" xfId="0" applyFont="1" applyBorder="1" applyAlignment="1">
      <alignment horizontal="center" vertical="center"/>
    </xf>
    <xf numFmtId="0" fontId="21" fillId="0" borderId="65" xfId="0" applyFont="1" applyBorder="1" applyAlignment="1">
      <alignment horizontal="center" vertical="center"/>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21" fillId="0" borderId="64" xfId="0" applyFont="1" applyBorder="1" applyAlignment="1">
      <alignment horizontal="center" vertical="center"/>
    </xf>
    <xf numFmtId="0" fontId="2" fillId="14" borderId="62" xfId="0" applyFont="1" applyFill="1" applyBorder="1" applyAlignment="1">
      <alignment horizontal="center" vertical="center" wrapText="1"/>
    </xf>
    <xf numFmtId="0" fontId="4" fillId="10" borderId="63" xfId="0" applyFont="1" applyFill="1" applyBorder="1" applyAlignment="1">
      <alignment horizontal="left" vertical="center" wrapText="1"/>
    </xf>
    <xf numFmtId="0" fontId="4" fillId="10" borderId="65" xfId="0" applyFont="1" applyFill="1" applyBorder="1" applyAlignment="1">
      <alignment horizontal="left" vertical="center" wrapText="1"/>
    </xf>
    <xf numFmtId="0" fontId="4" fillId="15" borderId="63" xfId="0" applyFont="1" applyFill="1" applyBorder="1" applyAlignment="1">
      <alignment horizontal="left" vertical="center" wrapText="1"/>
    </xf>
    <xf numFmtId="0" fontId="4" fillId="15" borderId="65" xfId="0" applyFont="1" applyFill="1" applyBorder="1" applyAlignment="1">
      <alignment horizontal="left" vertical="center" wrapText="1"/>
    </xf>
    <xf numFmtId="0" fontId="50" fillId="0" borderId="0" xfId="0" applyFont="1" applyAlignment="1">
      <alignment horizontal="center" vertical="center" wrapText="1"/>
    </xf>
    <xf numFmtId="0" fontId="4" fillId="13" borderId="63" xfId="0" applyFont="1" applyFill="1" applyBorder="1" applyAlignment="1">
      <alignment horizontal="left" vertical="center" wrapText="1"/>
    </xf>
    <xf numFmtId="0" fontId="4" fillId="13" borderId="65" xfId="0" applyFont="1" applyFill="1" applyBorder="1" applyAlignment="1">
      <alignment horizontal="left" vertical="center" wrapText="1"/>
    </xf>
    <xf numFmtId="0" fontId="12" fillId="0" borderId="0" xfId="0" applyFont="1" applyAlignment="1">
      <alignment horizontal="left" vertical="center"/>
    </xf>
    <xf numFmtId="0" fontId="21" fillId="16" borderId="6" xfId="0" applyFont="1" applyFill="1" applyBorder="1" applyAlignment="1">
      <alignment horizontal="center" vertical="center"/>
    </xf>
    <xf numFmtId="0" fontId="21" fillId="16" borderId="61" xfId="0" applyFont="1" applyFill="1" applyBorder="1" applyAlignment="1">
      <alignment horizontal="center" vertical="center"/>
    </xf>
    <xf numFmtId="0" fontId="2" fillId="0" borderId="64" xfId="0" applyFont="1" applyBorder="1" applyAlignment="1">
      <alignment horizontal="center" vertical="center" wrapText="1"/>
    </xf>
    <xf numFmtId="0" fontId="2" fillId="17" borderId="62" xfId="0" applyFont="1" applyFill="1" applyBorder="1" applyAlignment="1">
      <alignment horizontal="center" vertical="center" wrapText="1"/>
    </xf>
    <xf numFmtId="0" fontId="4" fillId="2" borderId="63" xfId="0" applyFont="1" applyFill="1" applyBorder="1" applyAlignment="1">
      <alignment horizontal="left" vertical="top" wrapText="1"/>
    </xf>
    <xf numFmtId="0" fontId="4" fillId="2" borderId="65" xfId="0" applyFont="1" applyFill="1" applyBorder="1" applyAlignment="1">
      <alignment horizontal="left" vertical="top" wrapText="1"/>
    </xf>
    <xf numFmtId="0" fontId="21" fillId="18" borderId="6" xfId="0" applyFont="1" applyFill="1" applyBorder="1" applyAlignment="1">
      <alignment horizontal="center" vertical="center"/>
    </xf>
    <xf numFmtId="0" fontId="21" fillId="18" borderId="61" xfId="0" applyFont="1" applyFill="1" applyBorder="1" applyAlignment="1">
      <alignment horizontal="center" vertical="center"/>
    </xf>
    <xf numFmtId="0" fontId="2" fillId="19" borderId="62" xfId="0" applyFont="1" applyFill="1" applyBorder="1" applyAlignment="1">
      <alignment horizontal="center" vertical="center" wrapText="1"/>
    </xf>
    <xf numFmtId="0" fontId="41" fillId="0" borderId="0" xfId="0" applyFont="1" applyAlignment="1">
      <alignment horizontal="center" vertical="center" wrapText="1"/>
    </xf>
    <xf numFmtId="0" fontId="9" fillId="0" borderId="0" xfId="0" applyFont="1" applyAlignment="1" applyProtection="1">
      <alignment horizontal="center" vertical="center"/>
      <protection locked="0"/>
    </xf>
    <xf numFmtId="0" fontId="44" fillId="13" borderId="0" xfId="0" applyFont="1" applyFill="1" applyAlignment="1">
      <alignment horizontal="center" vertical="center" wrapText="1"/>
    </xf>
    <xf numFmtId="0" fontId="40" fillId="13" borderId="0" xfId="0" applyFont="1" applyFill="1" applyAlignment="1">
      <alignment horizontal="center" vertical="center" wrapText="1"/>
    </xf>
    <xf numFmtId="0" fontId="44" fillId="0" borderId="0" xfId="0" applyFont="1" applyAlignment="1">
      <alignment horizontal="center" vertical="center" wrapText="1"/>
    </xf>
    <xf numFmtId="0" fontId="43" fillId="0" borderId="0" xfId="0" applyFont="1" applyAlignment="1">
      <alignment horizontal="center" vertical="center"/>
    </xf>
    <xf numFmtId="0" fontId="9" fillId="0" borderId="6" xfId="0" applyFont="1" applyBorder="1" applyAlignment="1" applyProtection="1">
      <alignment horizontal="center" vertical="center"/>
      <protection locked="0"/>
    </xf>
    <xf numFmtId="0" fontId="9" fillId="0" borderId="60" xfId="0" applyFont="1" applyBorder="1" applyAlignment="1" applyProtection="1">
      <alignment horizontal="center" vertical="center"/>
      <protection locked="0"/>
    </xf>
    <xf numFmtId="0" fontId="9" fillId="0" borderId="61" xfId="0" applyFont="1" applyBorder="1" applyAlignment="1" applyProtection="1">
      <alignment horizontal="center" vertical="center"/>
      <protection locked="0"/>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1" fillId="9" borderId="1" xfId="0" applyFont="1" applyFill="1" applyBorder="1" applyAlignment="1">
      <alignment horizontal="center" vertical="center" wrapText="1"/>
    </xf>
    <xf numFmtId="0" fontId="20" fillId="9" borderId="3" xfId="0" applyFont="1" applyFill="1" applyBorder="1" applyAlignment="1">
      <alignment horizontal="center" vertical="center"/>
    </xf>
    <xf numFmtId="0" fontId="20" fillId="9" borderId="2" xfId="0" applyFont="1" applyFill="1" applyBorder="1" applyAlignment="1">
      <alignment horizontal="center" vertical="center"/>
    </xf>
    <xf numFmtId="49" fontId="24" fillId="0" borderId="1" xfId="1" applyNumberFormat="1" applyFont="1" applyBorder="1" applyAlignment="1">
      <alignment vertical="top" wrapText="1"/>
    </xf>
    <xf numFmtId="0" fontId="28" fillId="0" borderId="3" xfId="0" applyFont="1" applyBorder="1" applyAlignment="1">
      <alignment vertical="top" wrapText="1"/>
    </xf>
    <xf numFmtId="0" fontId="28" fillId="0" borderId="2" xfId="0" applyFont="1" applyBorder="1" applyAlignment="1">
      <alignment vertical="top" wrapText="1"/>
    </xf>
    <xf numFmtId="164" fontId="21" fillId="10" borderId="3" xfId="1" applyNumberFormat="1" applyFont="1" applyFill="1" applyBorder="1" applyAlignment="1">
      <alignment horizontal="center" vertical="center" wrapText="1"/>
    </xf>
    <xf numFmtId="0" fontId="22" fillId="10" borderId="3" xfId="0" applyFont="1" applyFill="1" applyBorder="1" applyAlignment="1">
      <alignment horizontal="center" vertical="center"/>
    </xf>
    <xf numFmtId="0" fontId="22" fillId="10" borderId="2" xfId="0" applyFont="1" applyFill="1" applyBorder="1" applyAlignment="1">
      <alignment horizontal="center" vertical="center"/>
    </xf>
    <xf numFmtId="49" fontId="3" fillId="0" borderId="16" xfId="1" applyNumberFormat="1" applyFont="1" applyBorder="1" applyAlignment="1">
      <alignment horizontal="center" vertical="center" wrapText="1"/>
    </xf>
    <xf numFmtId="49" fontId="3" fillId="0" borderId="17" xfId="1" applyNumberFormat="1" applyFont="1" applyBorder="1" applyAlignment="1">
      <alignment horizontal="center" vertical="center" wrapText="1"/>
    </xf>
    <xf numFmtId="49" fontId="2" fillId="10" borderId="4" xfId="1" applyNumberFormat="1" applyFont="1" applyFill="1" applyBorder="1" applyAlignment="1">
      <alignment horizontal="center" vertical="center" wrapText="1"/>
    </xf>
    <xf numFmtId="49" fontId="2" fillId="11" borderId="4" xfId="1" applyNumberFormat="1" applyFont="1" applyFill="1" applyBorder="1" applyAlignment="1">
      <alignment horizontal="center" vertical="center" wrapText="1"/>
    </xf>
    <xf numFmtId="0" fontId="6" fillId="0" borderId="1"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9" fillId="0" borderId="1"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0" fillId="0" borderId="3" xfId="0" applyBorder="1" applyAlignment="1" applyProtection="1">
      <alignment horizontal="center" vertical="top"/>
      <protection locked="0"/>
    </xf>
    <xf numFmtId="0" fontId="0" fillId="0" borderId="2" xfId="0" applyBorder="1" applyAlignment="1" applyProtection="1">
      <alignment horizontal="center" vertical="top"/>
      <protection locked="0"/>
    </xf>
    <xf numFmtId="164" fontId="21" fillId="11" borderId="3" xfId="1" applyNumberFormat="1" applyFont="1" applyFill="1" applyBorder="1" applyAlignment="1">
      <alignment horizontal="center" vertical="center" wrapText="1"/>
    </xf>
    <xf numFmtId="164" fontId="21" fillId="11" borderId="2" xfId="1" applyNumberFormat="1" applyFont="1" applyFill="1" applyBorder="1" applyAlignment="1">
      <alignment horizontal="center" vertical="center" wrapText="1"/>
    </xf>
    <xf numFmtId="49" fontId="10" fillId="5" borderId="3" xfId="1" applyNumberFormat="1" applyFont="1" applyFill="1" applyBorder="1" applyAlignment="1">
      <alignment horizontal="center" vertical="top" wrapText="1"/>
    </xf>
    <xf numFmtId="49" fontId="10" fillId="5" borderId="2" xfId="1" applyNumberFormat="1" applyFont="1" applyFill="1" applyBorder="1" applyAlignment="1">
      <alignment horizontal="center" vertical="top" wrapText="1"/>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1" xfId="1" applyFont="1" applyFill="1" applyBorder="1" applyAlignment="1" applyProtection="1">
      <alignment horizontal="left" vertical="top" wrapText="1"/>
      <protection locked="0"/>
    </xf>
    <xf numFmtId="0" fontId="5" fillId="2" borderId="3" xfId="1" applyFont="1" applyFill="1" applyBorder="1" applyAlignment="1" applyProtection="1">
      <alignment horizontal="left" vertical="top" wrapText="1"/>
      <protection locked="0"/>
    </xf>
    <xf numFmtId="0" fontId="5" fillId="2" borderId="2" xfId="1" applyFont="1" applyFill="1" applyBorder="1" applyAlignment="1" applyProtection="1">
      <alignment horizontal="left" vertical="top" wrapText="1"/>
      <protection locked="0"/>
    </xf>
    <xf numFmtId="0" fontId="3"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4" fillId="2" borderId="1" xfId="1" applyFont="1" applyFill="1" applyBorder="1" applyAlignment="1">
      <alignment horizontal="left" vertical="center"/>
    </xf>
    <xf numFmtId="0" fontId="4" fillId="2" borderId="2" xfId="1" applyFont="1" applyFill="1" applyBorder="1" applyAlignment="1">
      <alignment horizontal="left" vertical="center"/>
    </xf>
    <xf numFmtId="0" fontId="2" fillId="0" borderId="0" xfId="1" applyFont="1" applyAlignment="1">
      <alignment horizontal="left" vertical="center" wrapText="1"/>
    </xf>
    <xf numFmtId="0" fontId="2" fillId="0" borderId="5" xfId="1" applyFont="1" applyBorder="1" applyAlignment="1">
      <alignment horizontal="left" vertical="center" wrapText="1"/>
    </xf>
    <xf numFmtId="0" fontId="4" fillId="0" borderId="3" xfId="1" applyFont="1" applyBorder="1" applyAlignment="1">
      <alignment horizontal="left" vertical="center" wrapText="1"/>
    </xf>
    <xf numFmtId="0" fontId="4" fillId="0" borderId="2" xfId="1" applyFont="1" applyBorder="1" applyAlignment="1">
      <alignment horizontal="left" vertical="center" wrapText="1"/>
    </xf>
    <xf numFmtId="0" fontId="21" fillId="8" borderId="14" xfId="1" applyFont="1" applyFill="1" applyBorder="1" applyAlignment="1">
      <alignment horizontal="center" vertical="center" wrapText="1"/>
    </xf>
    <xf numFmtId="49" fontId="24" fillId="6" borderId="1" xfId="1" applyNumberFormat="1" applyFont="1" applyFill="1" applyBorder="1" applyAlignment="1">
      <alignment horizontal="left" vertical="center" wrapText="1"/>
    </xf>
    <xf numFmtId="49" fontId="24" fillId="6" borderId="2" xfId="1" applyNumberFormat="1" applyFont="1" applyFill="1" applyBorder="1" applyAlignment="1">
      <alignment horizontal="left" vertical="center" wrapText="1"/>
    </xf>
    <xf numFmtId="164" fontId="26" fillId="0" borderId="1" xfId="0" applyNumberFormat="1" applyFont="1" applyBorder="1" applyAlignment="1">
      <alignment horizontal="center" vertical="center"/>
    </xf>
    <xf numFmtId="0" fontId="26" fillId="0" borderId="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49" fontId="17" fillId="0" borderId="0" xfId="0" applyNumberFormat="1" applyFont="1" applyAlignment="1">
      <alignment horizontal="left" vertical="top" wrapText="1"/>
    </xf>
    <xf numFmtId="49" fontId="6" fillId="0" borderId="0" xfId="0" applyNumberFormat="1" applyFont="1" applyAlignment="1">
      <alignment horizontal="left" vertical="top"/>
    </xf>
    <xf numFmtId="164" fontId="21" fillId="10" borderId="1" xfId="1" applyNumberFormat="1" applyFont="1" applyFill="1" applyBorder="1" applyAlignment="1">
      <alignment horizontal="center" vertical="center" wrapText="1"/>
    </xf>
    <xf numFmtId="0" fontId="9" fillId="0" borderId="1" xfId="0" applyFont="1" applyBorder="1" applyAlignment="1" applyProtection="1">
      <alignment horizontal="left" vertical="top"/>
      <protection locked="0"/>
    </xf>
    <xf numFmtId="0" fontId="9" fillId="0" borderId="2" xfId="0" applyFont="1" applyBorder="1" applyAlignment="1" applyProtection="1">
      <alignment horizontal="left" vertical="top"/>
      <protection locked="0"/>
    </xf>
    <xf numFmtId="49" fontId="10" fillId="5" borderId="1" xfId="1" applyNumberFormat="1" applyFont="1" applyFill="1"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49" fontId="6" fillId="0" borderId="18" xfId="1" applyNumberFormat="1" applyFont="1" applyBorder="1" applyAlignment="1">
      <alignment horizontal="center" vertical="center" wrapText="1"/>
    </xf>
    <xf numFmtId="49" fontId="6" fillId="0" borderId="19" xfId="1" applyNumberFormat="1" applyFont="1" applyBorder="1" applyAlignment="1">
      <alignment horizontal="center" vertical="center" wrapText="1"/>
    </xf>
    <xf numFmtId="0" fontId="10" fillId="6" borderId="1" xfId="1" applyFont="1" applyFill="1" applyBorder="1" applyAlignment="1">
      <alignment vertical="center" wrapText="1"/>
    </xf>
    <xf numFmtId="0" fontId="11" fillId="0" borderId="3" xfId="0" applyFont="1" applyBorder="1" applyAlignment="1">
      <alignment vertical="center"/>
    </xf>
    <xf numFmtId="0" fontId="11" fillId="0" borderId="2" xfId="0" applyFont="1" applyBorder="1" applyAlignment="1">
      <alignment vertical="center"/>
    </xf>
    <xf numFmtId="0" fontId="10" fillId="0" borderId="1" xfId="0" applyFont="1" applyBorder="1" applyAlignment="1">
      <alignment vertical="center" wrapText="1"/>
    </xf>
    <xf numFmtId="164" fontId="2" fillId="11" borderId="3" xfId="1" applyNumberFormat="1" applyFont="1" applyFill="1" applyBorder="1" applyAlignment="1">
      <alignment horizontal="center" vertical="center" wrapText="1"/>
    </xf>
    <xf numFmtId="164" fontId="2" fillId="11" borderId="2" xfId="1" applyNumberFormat="1" applyFont="1" applyFill="1" applyBorder="1" applyAlignment="1">
      <alignment horizontal="center" vertical="center" wrapText="1"/>
    </xf>
    <xf numFmtId="49" fontId="4" fillId="0" borderId="18" xfId="1" applyNumberFormat="1" applyFont="1" applyBorder="1" applyAlignment="1">
      <alignment horizontal="center" vertical="center" wrapText="1"/>
    </xf>
    <xf numFmtId="49" fontId="4" fillId="0" borderId="19" xfId="1" applyNumberFormat="1" applyFont="1" applyBorder="1" applyAlignment="1">
      <alignment horizontal="center" vertical="center" wrapText="1"/>
    </xf>
    <xf numFmtId="164" fontId="2" fillId="10" borderId="1" xfId="1" applyNumberFormat="1" applyFont="1" applyFill="1" applyBorder="1" applyAlignment="1">
      <alignment horizontal="center" vertical="center" wrapText="1"/>
    </xf>
    <xf numFmtId="0" fontId="29" fillId="10" borderId="3" xfId="0" applyFont="1" applyFill="1" applyBorder="1" applyAlignment="1">
      <alignment horizontal="center" vertical="center"/>
    </xf>
    <xf numFmtId="0" fontId="29" fillId="10" borderId="2" xfId="0" applyFont="1" applyFill="1" applyBorder="1" applyAlignment="1">
      <alignment horizontal="center" vertical="center"/>
    </xf>
  </cellXfs>
  <cellStyles count="2">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169334</xdr:colOff>
      <xdr:row>10</xdr:row>
      <xdr:rowOff>719667</xdr:rowOff>
    </xdr:from>
    <xdr:to>
      <xdr:col>6</xdr:col>
      <xdr:colOff>211667</xdr:colOff>
      <xdr:row>10</xdr:row>
      <xdr:rowOff>1217083</xdr:rowOff>
    </xdr:to>
    <xdr:sp macro="" textlink="">
      <xdr:nvSpPr>
        <xdr:cNvPr id="2" name="ZoneTexte 1">
          <a:extLst>
            <a:ext uri="{FF2B5EF4-FFF2-40B4-BE49-F238E27FC236}">
              <a16:creationId xmlns:a16="http://schemas.microsoft.com/office/drawing/2014/main" id="{00000000-0008-0000-0600-000002000000}"/>
            </a:ext>
          </a:extLst>
        </xdr:cNvPr>
        <xdr:cNvSpPr txBox="1"/>
      </xdr:nvSpPr>
      <xdr:spPr>
        <a:xfrm>
          <a:off x="4688417" y="7450667"/>
          <a:ext cx="1174750" cy="497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07000"/>
            </a:lnSpc>
            <a:spcAft>
              <a:spcPts val="800"/>
            </a:spcAft>
          </a:pPr>
          <a:r>
            <a:rPr lang="fr-FR" sz="1000">
              <a:effectLst/>
              <a:latin typeface="Arial" panose="020B0604020202020204" pitchFamily="34" charset="0"/>
              <a:ea typeface="Calibri"/>
              <a:cs typeface="Arial" panose="020B0604020202020204" pitchFamily="34" charset="0"/>
            </a:rPr>
            <a:t>Action promotionnelle</a:t>
          </a:r>
        </a:p>
        <a:p>
          <a:endParaRPr lang="fr-FR" sz="1100">
            <a:latin typeface="Arial" panose="020B0604020202020204" pitchFamily="34" charset="0"/>
            <a:cs typeface="Arial" panose="020B0604020202020204" pitchFamily="34" charset="0"/>
          </a:endParaRPr>
        </a:p>
      </xdr:txBody>
    </xdr:sp>
    <xdr:clientData/>
  </xdr:twoCellAnchor>
  <xdr:twoCellAnchor>
    <xdr:from>
      <xdr:col>1</xdr:col>
      <xdr:colOff>878416</xdr:colOff>
      <xdr:row>10</xdr:row>
      <xdr:rowOff>1492251</xdr:rowOff>
    </xdr:from>
    <xdr:to>
      <xdr:col>3</xdr:col>
      <xdr:colOff>105833</xdr:colOff>
      <xdr:row>10</xdr:row>
      <xdr:rowOff>1725085</xdr:rowOff>
    </xdr:to>
    <xdr:sp macro="" textlink="">
      <xdr:nvSpPr>
        <xdr:cNvPr id="3" name="ZoneTexte 2">
          <a:extLst>
            <a:ext uri="{FF2B5EF4-FFF2-40B4-BE49-F238E27FC236}">
              <a16:creationId xmlns:a16="http://schemas.microsoft.com/office/drawing/2014/main" id="{00000000-0008-0000-0600-000003000000}"/>
            </a:ext>
          </a:extLst>
        </xdr:cNvPr>
        <xdr:cNvSpPr txBox="1"/>
      </xdr:nvSpPr>
      <xdr:spPr>
        <a:xfrm>
          <a:off x="2772833" y="8138584"/>
          <a:ext cx="1852083" cy="232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07000"/>
            </a:lnSpc>
            <a:spcAft>
              <a:spcPts val="800"/>
            </a:spcAft>
          </a:pPr>
          <a:r>
            <a:rPr lang="fr-FR" sz="1000">
              <a:effectLst/>
              <a:latin typeface="Arial" panose="020B0604020202020204" pitchFamily="34" charset="0"/>
              <a:ea typeface="Calibri"/>
              <a:cs typeface="Arial" panose="020B0604020202020204" pitchFamily="34" charset="0"/>
            </a:rPr>
            <a:t>Enquête de satisfaction</a:t>
          </a:r>
        </a:p>
        <a:p>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tilisateurs/SBerrada/Desktop/IEN/1%20Fili&#232;res/1%20ECP/BCP%20ECP/Doc%20cadrage/CCF/CdC%20CCF%20BCP%20ECP_No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èglement Examen"/>
      <sheetName val="Evaluation-CCF"/>
      <sheetName val="Dossier-BCP"/>
      <sheetName val="E31"/>
      <sheetName val="E32"/>
      <sheetName val="E33"/>
      <sheetName val="grille-E31"/>
      <sheetName val="grille-E32"/>
      <sheetName val="grille-E33"/>
      <sheetName val="LISTES"/>
    </sheetNames>
    <sheetDataSet>
      <sheetData sheetId="0"/>
      <sheetData sheetId="1"/>
      <sheetData sheetId="2"/>
      <sheetData sheetId="3"/>
      <sheetData sheetId="4"/>
      <sheetData sheetId="5"/>
      <sheetData sheetId="6">
        <row r="16">
          <cell r="G16">
            <v>0</v>
          </cell>
          <cell r="H16">
            <v>0</v>
          </cell>
        </row>
      </sheetData>
      <sheetData sheetId="7">
        <row r="15">
          <cell r="G15">
            <v>0</v>
          </cell>
          <cell r="H15">
            <v>0</v>
          </cell>
        </row>
      </sheetData>
      <sheetData sheetId="8">
        <row r="15">
          <cell r="G15">
            <v>0</v>
          </cell>
          <cell r="H15">
            <v>0</v>
          </cell>
        </row>
      </sheetData>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topLeftCell="A9" workbookViewId="0">
      <selection activeCell="D15" sqref="D15:D16"/>
    </sheetView>
  </sheetViews>
  <sheetFormatPr baseColWidth="10" defaultRowHeight="15" x14ac:dyDescent="0.25"/>
  <cols>
    <col min="1" max="1" width="21" customWidth="1"/>
    <col min="2" max="2" width="9.140625" customWidth="1"/>
    <col min="3" max="3" width="9" customWidth="1"/>
  </cols>
  <sheetData>
    <row r="1" spans="1:9" x14ac:dyDescent="0.25">
      <c r="B1" t="s">
        <v>58</v>
      </c>
      <c r="F1" t="s">
        <v>59</v>
      </c>
    </row>
    <row r="2" spans="1:9" ht="15.75" thickBot="1" x14ac:dyDescent="0.3">
      <c r="B2" s="59"/>
    </row>
    <row r="3" spans="1:9" ht="16.5" thickTop="1" x14ac:dyDescent="0.25">
      <c r="A3" s="142" t="s">
        <v>60</v>
      </c>
      <c r="B3" s="143"/>
      <c r="C3" s="144"/>
      <c r="D3" s="145" t="s">
        <v>61</v>
      </c>
      <c r="E3" s="146"/>
      <c r="F3" s="145" t="s">
        <v>62</v>
      </c>
      <c r="G3" s="146"/>
      <c r="H3" s="145" t="s">
        <v>63</v>
      </c>
      <c r="I3" s="151"/>
    </row>
    <row r="4" spans="1:9" x14ac:dyDescent="0.25">
      <c r="A4" s="164"/>
      <c r="B4" s="165"/>
      <c r="C4" s="166"/>
      <c r="D4" s="147"/>
      <c r="E4" s="148"/>
      <c r="F4" s="147"/>
      <c r="G4" s="148"/>
      <c r="H4" s="147"/>
      <c r="I4" s="152"/>
    </row>
    <row r="5" spans="1:9" ht="16.5" thickBot="1" x14ac:dyDescent="0.3">
      <c r="A5" s="167" t="s">
        <v>64</v>
      </c>
      <c r="B5" s="168"/>
      <c r="C5" s="169"/>
      <c r="D5" s="149"/>
      <c r="E5" s="150"/>
      <c r="F5" s="149"/>
      <c r="G5" s="150"/>
      <c r="H5" s="149"/>
      <c r="I5" s="153"/>
    </row>
    <row r="6" spans="1:9" ht="16.5" thickTop="1" thickBot="1" x14ac:dyDescent="0.3">
      <c r="A6" s="60" t="s">
        <v>65</v>
      </c>
      <c r="B6" s="61" t="s">
        <v>66</v>
      </c>
      <c r="C6" s="62" t="s">
        <v>67</v>
      </c>
      <c r="D6" s="61" t="s">
        <v>68</v>
      </c>
      <c r="E6" s="62" t="s">
        <v>69</v>
      </c>
      <c r="F6" s="61" t="s">
        <v>68</v>
      </c>
      <c r="G6" s="62" t="s">
        <v>69</v>
      </c>
      <c r="H6" s="61" t="s">
        <v>68</v>
      </c>
      <c r="I6" s="62" t="s">
        <v>69</v>
      </c>
    </row>
    <row r="7" spans="1:9" ht="34.5" customHeight="1" thickTop="1" thickBot="1" x14ac:dyDescent="0.3">
      <c r="A7" s="63" t="s">
        <v>70</v>
      </c>
      <c r="B7" s="64"/>
      <c r="C7" s="65">
        <v>3</v>
      </c>
      <c r="D7" s="64"/>
      <c r="E7" s="66"/>
      <c r="F7" s="64"/>
      <c r="G7" s="66"/>
      <c r="H7" s="64"/>
      <c r="I7" s="66"/>
    </row>
    <row r="8" spans="1:9" ht="30.75" customHeight="1" thickBot="1" x14ac:dyDescent="0.3">
      <c r="A8" s="63" t="s">
        <v>71</v>
      </c>
      <c r="B8" s="67" t="s">
        <v>72</v>
      </c>
      <c r="C8" s="68">
        <v>1.5</v>
      </c>
      <c r="D8" s="67" t="s">
        <v>0</v>
      </c>
      <c r="E8" s="66"/>
      <c r="F8" s="67" t="s">
        <v>73</v>
      </c>
      <c r="G8" s="69" t="s">
        <v>74</v>
      </c>
      <c r="H8" s="67" t="s">
        <v>0</v>
      </c>
      <c r="I8" s="66"/>
    </row>
    <row r="9" spans="1:9" ht="20.25" customHeight="1" x14ac:dyDescent="0.25">
      <c r="A9" s="70" t="s">
        <v>75</v>
      </c>
      <c r="B9" s="154" t="s">
        <v>76</v>
      </c>
      <c r="C9" s="156">
        <v>1.5</v>
      </c>
      <c r="D9" s="158" t="s">
        <v>0</v>
      </c>
      <c r="E9" s="160"/>
      <c r="F9" s="158" t="s">
        <v>77</v>
      </c>
      <c r="G9" s="162" t="s">
        <v>74</v>
      </c>
      <c r="H9" s="158" t="s">
        <v>0</v>
      </c>
      <c r="I9" s="160"/>
    </row>
    <row r="10" spans="1:9" ht="30" customHeight="1" thickBot="1" x14ac:dyDescent="0.3">
      <c r="A10" s="71" t="s">
        <v>78</v>
      </c>
      <c r="B10" s="155"/>
      <c r="C10" s="157"/>
      <c r="D10" s="159"/>
      <c r="E10" s="161"/>
      <c r="F10" s="159"/>
      <c r="G10" s="163"/>
      <c r="H10" s="159"/>
      <c r="I10" s="161"/>
    </row>
    <row r="11" spans="1:9" ht="29.25" customHeight="1" thickTop="1" x14ac:dyDescent="0.25">
      <c r="A11" s="130" t="s">
        <v>79</v>
      </c>
      <c r="B11" s="170" t="s">
        <v>80</v>
      </c>
      <c r="C11" s="172">
        <v>5</v>
      </c>
      <c r="D11" s="174" t="s">
        <v>73</v>
      </c>
      <c r="E11" s="176" t="s">
        <v>81</v>
      </c>
      <c r="F11" s="174" t="s">
        <v>73</v>
      </c>
      <c r="G11" s="176" t="s">
        <v>81</v>
      </c>
      <c r="H11" s="174" t="s">
        <v>0</v>
      </c>
      <c r="I11" s="177"/>
    </row>
    <row r="12" spans="1:9" ht="44.25" customHeight="1" thickBot="1" x14ac:dyDescent="0.3">
      <c r="A12" s="71" t="s">
        <v>82</v>
      </c>
      <c r="B12" s="171"/>
      <c r="C12" s="173"/>
      <c r="D12" s="175"/>
      <c r="E12" s="163"/>
      <c r="F12" s="175"/>
      <c r="G12" s="163"/>
      <c r="H12" s="175"/>
      <c r="I12" s="178"/>
    </row>
    <row r="13" spans="1:9" ht="30.75" customHeight="1" thickTop="1" x14ac:dyDescent="0.25">
      <c r="A13" s="70" t="s">
        <v>83</v>
      </c>
      <c r="B13" s="184"/>
      <c r="C13" s="172">
        <v>12</v>
      </c>
      <c r="D13" s="187"/>
      <c r="E13" s="181"/>
      <c r="F13" s="179"/>
      <c r="G13" s="181"/>
      <c r="H13" s="179"/>
      <c r="I13" s="177"/>
    </row>
    <row r="14" spans="1:9" ht="42.75" customHeight="1" thickBot="1" x14ac:dyDescent="0.3">
      <c r="A14" s="63" t="s">
        <v>84</v>
      </c>
      <c r="B14" s="185"/>
      <c r="C14" s="186"/>
      <c r="D14" s="188"/>
      <c r="E14" s="182"/>
      <c r="F14" s="180"/>
      <c r="G14" s="182"/>
      <c r="H14" s="180"/>
      <c r="I14" s="183"/>
    </row>
    <row r="15" spans="1:9" ht="24.75" customHeight="1" x14ac:dyDescent="0.25">
      <c r="A15" s="131" t="s">
        <v>85</v>
      </c>
      <c r="B15" s="154" t="s">
        <v>86</v>
      </c>
      <c r="C15" s="156">
        <v>3</v>
      </c>
      <c r="D15" s="158" t="s">
        <v>0</v>
      </c>
      <c r="E15" s="160"/>
      <c r="F15" s="194" t="s">
        <v>87</v>
      </c>
      <c r="G15" s="162" t="s">
        <v>88</v>
      </c>
      <c r="H15" s="158" t="s">
        <v>0</v>
      </c>
      <c r="I15" s="192"/>
    </row>
    <row r="16" spans="1:9" ht="26.25" customHeight="1" thickBot="1" x14ac:dyDescent="0.3">
      <c r="A16" s="72" t="s">
        <v>89</v>
      </c>
      <c r="B16" s="189"/>
      <c r="C16" s="190"/>
      <c r="D16" s="191"/>
      <c r="E16" s="182"/>
      <c r="F16" s="195"/>
      <c r="G16" s="193"/>
      <c r="H16" s="191"/>
      <c r="I16" s="183"/>
    </row>
    <row r="17" spans="1:9" ht="23.25" customHeight="1" x14ac:dyDescent="0.25">
      <c r="A17" s="132" t="s">
        <v>90</v>
      </c>
      <c r="B17" s="154" t="s">
        <v>91</v>
      </c>
      <c r="C17" s="156">
        <v>5</v>
      </c>
      <c r="D17" s="158" t="s">
        <v>0</v>
      </c>
      <c r="E17" s="160"/>
      <c r="F17" s="158" t="s">
        <v>92</v>
      </c>
      <c r="G17" s="162" t="s">
        <v>93</v>
      </c>
      <c r="H17" s="158" t="s">
        <v>0</v>
      </c>
      <c r="I17" s="192"/>
    </row>
    <row r="18" spans="1:9" ht="27" customHeight="1" thickBot="1" x14ac:dyDescent="0.3">
      <c r="A18" s="72" t="s">
        <v>94</v>
      </c>
      <c r="B18" s="189"/>
      <c r="C18" s="190"/>
      <c r="D18" s="191"/>
      <c r="E18" s="182"/>
      <c r="F18" s="191"/>
      <c r="G18" s="193"/>
      <c r="H18" s="191"/>
      <c r="I18" s="183"/>
    </row>
    <row r="19" spans="1:9" ht="29.25" customHeight="1" x14ac:dyDescent="0.25">
      <c r="A19" s="133" t="s">
        <v>95</v>
      </c>
      <c r="B19" s="211" t="s">
        <v>96</v>
      </c>
      <c r="C19" s="156">
        <v>2</v>
      </c>
      <c r="D19" s="198" t="s">
        <v>97</v>
      </c>
      <c r="E19" s="156"/>
      <c r="F19" s="158" t="s">
        <v>98</v>
      </c>
      <c r="G19" s="156" t="s">
        <v>99</v>
      </c>
      <c r="H19" s="198" t="s">
        <v>97</v>
      </c>
      <c r="I19" s="200"/>
    </row>
    <row r="20" spans="1:9" ht="33" customHeight="1" thickBot="1" x14ac:dyDescent="0.3">
      <c r="A20" s="74" t="s">
        <v>100</v>
      </c>
      <c r="B20" s="212"/>
      <c r="C20" s="197"/>
      <c r="D20" s="199"/>
      <c r="E20" s="197"/>
      <c r="F20" s="196"/>
      <c r="G20" s="197"/>
      <c r="H20" s="199"/>
      <c r="I20" s="201"/>
    </row>
    <row r="21" spans="1:9" ht="24.75" customHeight="1" x14ac:dyDescent="0.25">
      <c r="A21" s="73" t="s">
        <v>101</v>
      </c>
      <c r="B21" s="202" t="s">
        <v>102</v>
      </c>
      <c r="C21" s="204">
        <v>1</v>
      </c>
      <c r="D21" s="205" t="s">
        <v>103</v>
      </c>
      <c r="E21" s="75"/>
      <c r="F21" s="207" t="s">
        <v>103</v>
      </c>
      <c r="G21" s="204" t="s">
        <v>104</v>
      </c>
      <c r="H21" s="205" t="s">
        <v>0</v>
      </c>
      <c r="I21" s="209"/>
    </row>
    <row r="22" spans="1:9" ht="15.75" thickBot="1" x14ac:dyDescent="0.3">
      <c r="A22" s="76" t="s">
        <v>105</v>
      </c>
      <c r="B22" s="203"/>
      <c r="C22" s="190"/>
      <c r="D22" s="206"/>
      <c r="E22" s="68" t="s">
        <v>104</v>
      </c>
      <c r="F22" s="208"/>
      <c r="G22" s="190"/>
      <c r="H22" s="206"/>
      <c r="I22" s="210"/>
    </row>
    <row r="23" spans="1:9" ht="25.5" customHeight="1" x14ac:dyDescent="0.25">
      <c r="A23" s="77" t="s">
        <v>106</v>
      </c>
      <c r="B23" s="211" t="s">
        <v>107</v>
      </c>
      <c r="C23" s="156">
        <v>1</v>
      </c>
      <c r="D23" s="198" t="s">
        <v>103</v>
      </c>
      <c r="E23" s="75"/>
      <c r="F23" s="215" t="s">
        <v>73</v>
      </c>
      <c r="G23" s="156" t="s">
        <v>108</v>
      </c>
      <c r="H23" s="198" t="s">
        <v>0</v>
      </c>
      <c r="I23" s="192"/>
    </row>
    <row r="24" spans="1:9" ht="33" customHeight="1" thickBot="1" x14ac:dyDescent="0.3">
      <c r="A24" s="78" t="s">
        <v>109</v>
      </c>
      <c r="B24" s="214"/>
      <c r="C24" s="157"/>
      <c r="D24" s="213"/>
      <c r="E24" s="79" t="s">
        <v>104</v>
      </c>
      <c r="F24" s="216"/>
      <c r="G24" s="157"/>
      <c r="H24" s="213"/>
      <c r="I24" s="178"/>
    </row>
    <row r="25" spans="1:9" ht="25.5" thickTop="1" thickBot="1" x14ac:dyDescent="0.3">
      <c r="A25" s="80" t="s">
        <v>110</v>
      </c>
      <c r="B25" s="81" t="s">
        <v>111</v>
      </c>
      <c r="C25" s="82">
        <v>2</v>
      </c>
      <c r="D25" s="83" t="s">
        <v>0</v>
      </c>
      <c r="E25" s="84"/>
      <c r="F25" s="85" t="s">
        <v>87</v>
      </c>
      <c r="G25" s="86" t="s">
        <v>112</v>
      </c>
      <c r="H25" s="83" t="s">
        <v>0</v>
      </c>
      <c r="I25" s="87"/>
    </row>
    <row r="26" spans="1:9" ht="24.75" thickTop="1" x14ac:dyDescent="0.25">
      <c r="A26" s="77" t="s">
        <v>113</v>
      </c>
      <c r="B26" s="184"/>
      <c r="C26" s="172">
        <v>5</v>
      </c>
      <c r="D26" s="187"/>
      <c r="E26" s="181"/>
      <c r="F26" s="179"/>
      <c r="G26" s="181"/>
      <c r="H26" s="187"/>
      <c r="I26" s="177"/>
    </row>
    <row r="27" spans="1:9" ht="42.75" customHeight="1" thickBot="1" x14ac:dyDescent="0.3">
      <c r="A27" s="88" t="s">
        <v>114</v>
      </c>
      <c r="B27" s="185"/>
      <c r="C27" s="186"/>
      <c r="D27" s="188"/>
      <c r="E27" s="182"/>
      <c r="F27" s="180"/>
      <c r="G27" s="182"/>
      <c r="H27" s="188"/>
      <c r="I27" s="183"/>
    </row>
    <row r="28" spans="1:9" ht="24.75" thickBot="1" x14ac:dyDescent="0.3">
      <c r="A28" s="63" t="s">
        <v>115</v>
      </c>
      <c r="B28" s="67" t="s">
        <v>116</v>
      </c>
      <c r="C28" s="68">
        <v>2.5</v>
      </c>
      <c r="D28" s="89" t="s">
        <v>73</v>
      </c>
      <c r="E28" s="69" t="s">
        <v>93</v>
      </c>
      <c r="F28" s="89" t="s">
        <v>73</v>
      </c>
      <c r="G28" s="69" t="s">
        <v>93</v>
      </c>
      <c r="H28" s="67" t="s">
        <v>0</v>
      </c>
      <c r="I28" s="90"/>
    </row>
    <row r="29" spans="1:9" ht="58.5" customHeight="1" thickBot="1" x14ac:dyDescent="0.3">
      <c r="A29" s="91" t="s">
        <v>117</v>
      </c>
      <c r="B29" s="92" t="s">
        <v>118</v>
      </c>
      <c r="C29" s="79">
        <v>2.5</v>
      </c>
      <c r="D29" s="92" t="s">
        <v>73</v>
      </c>
      <c r="E29" s="79" t="s">
        <v>108</v>
      </c>
      <c r="F29" s="92" t="s">
        <v>73</v>
      </c>
      <c r="G29" s="79" t="s">
        <v>108</v>
      </c>
      <c r="H29" s="92" t="s">
        <v>0</v>
      </c>
      <c r="I29" s="87"/>
    </row>
    <row r="30" spans="1:9" ht="48.75" customHeight="1" thickTop="1" thickBot="1" x14ac:dyDescent="0.3">
      <c r="A30" s="80" t="s">
        <v>119</v>
      </c>
      <c r="B30" s="81" t="s">
        <v>120</v>
      </c>
      <c r="C30" s="82">
        <v>1</v>
      </c>
      <c r="D30" s="83" t="s">
        <v>0</v>
      </c>
      <c r="E30" s="84"/>
      <c r="F30" s="83" t="s">
        <v>73</v>
      </c>
      <c r="G30" s="86" t="s">
        <v>121</v>
      </c>
      <c r="H30" s="83" t="s">
        <v>0</v>
      </c>
      <c r="I30" s="87"/>
    </row>
    <row r="31" spans="1:9" ht="42" customHeight="1" thickTop="1" thickBot="1" x14ac:dyDescent="0.3">
      <c r="A31" s="80" t="s">
        <v>122</v>
      </c>
      <c r="B31" s="81" t="s">
        <v>123</v>
      </c>
      <c r="C31" s="82">
        <v>1</v>
      </c>
      <c r="D31" s="83" t="s">
        <v>0</v>
      </c>
      <c r="E31" s="84"/>
      <c r="F31" s="83" t="s">
        <v>92</v>
      </c>
      <c r="G31" s="84"/>
      <c r="H31" s="83" t="s">
        <v>0</v>
      </c>
      <c r="I31" s="87"/>
    </row>
    <row r="32" spans="1:9" ht="24.75" customHeight="1" thickTop="1" thickBot="1" x14ac:dyDescent="0.3">
      <c r="A32" s="63" t="s">
        <v>124</v>
      </c>
      <c r="B32" s="89"/>
      <c r="C32" s="66"/>
      <c r="D32" s="89"/>
      <c r="E32" s="93"/>
      <c r="F32" s="89"/>
      <c r="G32" s="93"/>
      <c r="H32" s="67"/>
      <c r="I32" s="93"/>
    </row>
    <row r="33" spans="1:9" ht="15.75" thickBot="1" x14ac:dyDescent="0.3">
      <c r="A33" s="94" t="s">
        <v>125</v>
      </c>
      <c r="B33" s="95" t="s">
        <v>126</v>
      </c>
      <c r="C33" s="66"/>
      <c r="D33" s="96"/>
      <c r="E33" s="97"/>
      <c r="F33" s="96"/>
      <c r="G33" s="97"/>
      <c r="H33" s="95"/>
      <c r="I33" s="97"/>
    </row>
    <row r="34" spans="1:9" ht="15.75" thickBot="1" x14ac:dyDescent="0.3">
      <c r="A34" s="78" t="s">
        <v>127</v>
      </c>
      <c r="B34" s="92" t="s">
        <v>128</v>
      </c>
      <c r="C34" s="84"/>
      <c r="D34" s="98"/>
      <c r="E34" s="99"/>
      <c r="F34" s="98"/>
      <c r="G34" s="99"/>
      <c r="H34" s="92"/>
      <c r="I34" s="99"/>
    </row>
    <row r="35" spans="1:9" ht="15.75" thickTop="1" x14ac:dyDescent="0.25"/>
  </sheetData>
  <mergeCells count="76">
    <mergeCell ref="H23:H24"/>
    <mergeCell ref="I23:I24"/>
    <mergeCell ref="B26:B27"/>
    <mergeCell ref="C26:C27"/>
    <mergeCell ref="D26:D27"/>
    <mergeCell ref="E26:E27"/>
    <mergeCell ref="F26:F27"/>
    <mergeCell ref="G26:G27"/>
    <mergeCell ref="H26:H27"/>
    <mergeCell ref="I26:I27"/>
    <mergeCell ref="B23:B24"/>
    <mergeCell ref="C23:C24"/>
    <mergeCell ref="D23:D24"/>
    <mergeCell ref="F23:F24"/>
    <mergeCell ref="G23:G24"/>
    <mergeCell ref="F19:F20"/>
    <mergeCell ref="G19:G20"/>
    <mergeCell ref="H19:H20"/>
    <mergeCell ref="I19:I20"/>
    <mergeCell ref="B21:B22"/>
    <mergeCell ref="C21:C22"/>
    <mergeCell ref="D21:D22"/>
    <mergeCell ref="F21:F22"/>
    <mergeCell ref="G21:G22"/>
    <mergeCell ref="H21:H22"/>
    <mergeCell ref="I21:I22"/>
    <mergeCell ref="B19:B20"/>
    <mergeCell ref="C19:C20"/>
    <mergeCell ref="D19:D20"/>
    <mergeCell ref="E19:E20"/>
    <mergeCell ref="H15:H16"/>
    <mergeCell ref="I15:I16"/>
    <mergeCell ref="B17:B18"/>
    <mergeCell ref="C17:C18"/>
    <mergeCell ref="D17:D18"/>
    <mergeCell ref="E17:E18"/>
    <mergeCell ref="F17:F18"/>
    <mergeCell ref="G17:G18"/>
    <mergeCell ref="H17:H18"/>
    <mergeCell ref="I17:I18"/>
    <mergeCell ref="G15:G16"/>
    <mergeCell ref="F15:F16"/>
    <mergeCell ref="B13:B14"/>
    <mergeCell ref="C13:C14"/>
    <mergeCell ref="D13:D14"/>
    <mergeCell ref="E13:E14"/>
    <mergeCell ref="B15:B16"/>
    <mergeCell ref="C15:C16"/>
    <mergeCell ref="D15:D16"/>
    <mergeCell ref="E15:E16"/>
    <mergeCell ref="G11:G12"/>
    <mergeCell ref="H11:H12"/>
    <mergeCell ref="I11:I12"/>
    <mergeCell ref="F13:F14"/>
    <mergeCell ref="G13:G14"/>
    <mergeCell ref="H13:H14"/>
    <mergeCell ref="I13:I14"/>
    <mergeCell ref="B11:B12"/>
    <mergeCell ref="C11:C12"/>
    <mergeCell ref="D11:D12"/>
    <mergeCell ref="E11:E12"/>
    <mergeCell ref="F11:F12"/>
    <mergeCell ref="A3:C3"/>
    <mergeCell ref="D3:E5"/>
    <mergeCell ref="F3:G5"/>
    <mergeCell ref="H3:I5"/>
    <mergeCell ref="B9:B10"/>
    <mergeCell ref="C9:C10"/>
    <mergeCell ref="D9:D10"/>
    <mergeCell ref="E9:E10"/>
    <mergeCell ref="F9:F10"/>
    <mergeCell ref="G9:G10"/>
    <mergeCell ref="A4:C4"/>
    <mergeCell ref="A5:C5"/>
    <mergeCell ref="H9:H10"/>
    <mergeCell ref="I9:I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topLeftCell="A12" workbookViewId="0">
      <selection activeCell="C27" sqref="C27"/>
    </sheetView>
  </sheetViews>
  <sheetFormatPr baseColWidth="10" defaultRowHeight="15" x14ac:dyDescent="0.25"/>
  <cols>
    <col min="1" max="1" width="11.42578125" customWidth="1"/>
  </cols>
  <sheetData>
    <row r="1" spans="1:1" x14ac:dyDescent="0.25">
      <c r="A1" t="s">
        <v>129</v>
      </c>
    </row>
    <row r="3" spans="1:1" x14ac:dyDescent="0.25">
      <c r="A3" s="139" t="s">
        <v>130</v>
      </c>
    </row>
    <row r="4" spans="1:1" x14ac:dyDescent="0.25">
      <c r="A4" t="s">
        <v>143</v>
      </c>
    </row>
    <row r="5" spans="1:1" x14ac:dyDescent="0.25">
      <c r="A5" t="s">
        <v>131</v>
      </c>
    </row>
    <row r="6" spans="1:1" x14ac:dyDescent="0.25">
      <c r="A6" s="134" t="s">
        <v>144</v>
      </c>
    </row>
    <row r="7" spans="1:1" x14ac:dyDescent="0.25">
      <c r="A7" s="135" t="s">
        <v>145</v>
      </c>
    </row>
    <row r="8" spans="1:1" x14ac:dyDescent="0.25">
      <c r="A8" s="138" t="s">
        <v>224</v>
      </c>
    </row>
    <row r="11" spans="1:1" x14ac:dyDescent="0.25">
      <c r="A11" s="136" t="s">
        <v>132</v>
      </c>
    </row>
    <row r="13" spans="1:1" x14ac:dyDescent="0.25">
      <c r="A13" s="139" t="s">
        <v>133</v>
      </c>
    </row>
    <row r="14" spans="1:1" x14ac:dyDescent="0.25">
      <c r="A14" t="s">
        <v>134</v>
      </c>
    </row>
    <row r="15" spans="1:1" x14ac:dyDescent="0.25">
      <c r="A15" t="s">
        <v>146</v>
      </c>
    </row>
    <row r="17" spans="1:1" x14ac:dyDescent="0.25">
      <c r="A17" t="s">
        <v>147</v>
      </c>
    </row>
    <row r="18" spans="1:1" x14ac:dyDescent="0.25">
      <c r="A18" t="s">
        <v>135</v>
      </c>
    </row>
    <row r="19" spans="1:1" x14ac:dyDescent="0.25">
      <c r="A19" t="s">
        <v>148</v>
      </c>
    </row>
    <row r="21" spans="1:1" x14ac:dyDescent="0.25">
      <c r="A21" s="139" t="s">
        <v>136</v>
      </c>
    </row>
    <row r="22" spans="1:1" x14ac:dyDescent="0.25">
      <c r="A22" s="137" t="s">
        <v>225</v>
      </c>
    </row>
    <row r="23" spans="1:1" x14ac:dyDescent="0.25">
      <c r="A23" s="137" t="s">
        <v>226</v>
      </c>
    </row>
    <row r="24" spans="1:1" x14ac:dyDescent="0.25">
      <c r="A24" s="140" t="s">
        <v>227</v>
      </c>
    </row>
    <row r="25" spans="1:1" x14ac:dyDescent="0.25">
      <c r="A25" t="s">
        <v>137</v>
      </c>
    </row>
    <row r="26" spans="1:1" x14ac:dyDescent="0.25">
      <c r="A26" t="s">
        <v>138</v>
      </c>
    </row>
    <row r="28" spans="1:1" x14ac:dyDescent="0.25">
      <c r="A28" t="s">
        <v>139</v>
      </c>
    </row>
    <row r="30" spans="1:1" x14ac:dyDescent="0.25">
      <c r="A30" s="141" t="s">
        <v>140</v>
      </c>
    </row>
    <row r="31" spans="1:1" x14ac:dyDescent="0.25">
      <c r="A31" t="s">
        <v>141</v>
      </c>
    </row>
    <row r="32" spans="1:1" x14ac:dyDescent="0.25">
      <c r="A32" t="s">
        <v>142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
  <sheetViews>
    <sheetView topLeftCell="A10" zoomScale="90" zoomScaleNormal="90" workbookViewId="0">
      <selection activeCell="A3" sqref="A3:B3"/>
    </sheetView>
  </sheetViews>
  <sheetFormatPr baseColWidth="10" defaultRowHeight="15" x14ac:dyDescent="0.25"/>
  <cols>
    <col min="1" max="1" width="14.5703125" customWidth="1"/>
    <col min="2" max="2" width="93.28515625" customWidth="1"/>
  </cols>
  <sheetData>
    <row r="1" spans="1:2" ht="15.75" x14ac:dyDescent="0.25">
      <c r="A1" s="218" t="s">
        <v>192</v>
      </c>
      <c r="B1" s="218"/>
    </row>
    <row r="2" spans="1:2" ht="15.75" thickBot="1" x14ac:dyDescent="0.3"/>
    <row r="3" spans="1:2" ht="16.5" thickBot="1" x14ac:dyDescent="0.3">
      <c r="A3" s="219" t="s">
        <v>169</v>
      </c>
      <c r="B3" s="220"/>
    </row>
    <row r="4" spans="1:2" x14ac:dyDescent="0.25">
      <c r="A4" s="221" t="s">
        <v>215</v>
      </c>
      <c r="B4" s="223" t="s">
        <v>150</v>
      </c>
    </row>
    <row r="5" spans="1:2" ht="10.5" customHeight="1" thickBot="1" x14ac:dyDescent="0.3">
      <c r="A5" s="222"/>
      <c r="B5" s="224"/>
    </row>
    <row r="6" spans="1:2" ht="15.75" thickBot="1" x14ac:dyDescent="0.3">
      <c r="A6" s="221" t="s">
        <v>216</v>
      </c>
      <c r="B6" s="226" t="s">
        <v>170</v>
      </c>
    </row>
    <row r="7" spans="1:2" ht="15.75" thickBot="1" x14ac:dyDescent="0.3">
      <c r="A7" s="225"/>
      <c r="B7" s="226"/>
    </row>
    <row r="8" spans="1:2" ht="16.5" customHeight="1" x14ac:dyDescent="0.25">
      <c r="A8" s="225"/>
      <c r="B8" s="117" t="s">
        <v>171</v>
      </c>
    </row>
    <row r="9" spans="1:2" ht="25.5" customHeight="1" x14ac:dyDescent="0.25">
      <c r="A9" s="225"/>
      <c r="B9" s="118" t="s">
        <v>179</v>
      </c>
    </row>
    <row r="10" spans="1:2" ht="19.5" customHeight="1" x14ac:dyDescent="0.25">
      <c r="A10" s="225"/>
      <c r="B10" s="118" t="s">
        <v>180</v>
      </c>
    </row>
    <row r="11" spans="1:2" ht="22.5" customHeight="1" x14ac:dyDescent="0.25">
      <c r="A11" s="225"/>
      <c r="B11" s="118" t="s">
        <v>181</v>
      </c>
    </row>
    <row r="12" spans="1:2" ht="24.75" customHeight="1" x14ac:dyDescent="0.25">
      <c r="A12" s="225"/>
      <c r="B12" s="118" t="s">
        <v>182</v>
      </c>
    </row>
    <row r="13" spans="1:2" ht="20.25" customHeight="1" x14ac:dyDescent="0.25">
      <c r="A13" s="225"/>
      <c r="B13" s="118" t="s">
        <v>183</v>
      </c>
    </row>
    <row r="14" spans="1:2" ht="21.75" customHeight="1" thickBot="1" x14ac:dyDescent="0.3">
      <c r="A14" s="222"/>
      <c r="B14" s="119" t="s">
        <v>184</v>
      </c>
    </row>
    <row r="15" spans="1:2" ht="29.25" customHeight="1" x14ac:dyDescent="0.25">
      <c r="A15" s="225" t="s">
        <v>211</v>
      </c>
      <c r="B15" s="227" t="s">
        <v>218</v>
      </c>
    </row>
    <row r="16" spans="1:2" ht="75" customHeight="1" thickBot="1" x14ac:dyDescent="0.3">
      <c r="A16" s="222"/>
      <c r="B16" s="228"/>
    </row>
    <row r="17" spans="1:2" ht="33" customHeight="1" thickBot="1" x14ac:dyDescent="0.3">
      <c r="A17" s="112" t="s">
        <v>212</v>
      </c>
      <c r="B17" s="123" t="s">
        <v>217</v>
      </c>
    </row>
    <row r="18" spans="1:2" ht="25.5" customHeight="1" thickBot="1" x14ac:dyDescent="0.3">
      <c r="A18" s="112" t="s">
        <v>213</v>
      </c>
      <c r="B18" s="120" t="s">
        <v>173</v>
      </c>
    </row>
    <row r="19" spans="1:2" ht="31.5" customHeight="1" thickBot="1" x14ac:dyDescent="0.3">
      <c r="A19" s="129" t="s">
        <v>214</v>
      </c>
      <c r="B19" s="122" t="s">
        <v>174</v>
      </c>
    </row>
    <row r="20" spans="1:2" x14ac:dyDescent="0.25">
      <c r="A20" s="221" t="s">
        <v>175</v>
      </c>
      <c r="B20" s="229" t="s">
        <v>176</v>
      </c>
    </row>
    <row r="21" spans="1:2" ht="15.75" thickBot="1" x14ac:dyDescent="0.3">
      <c r="A21" s="222"/>
      <c r="B21" s="230"/>
    </row>
    <row r="23" spans="1:2" ht="29.25" customHeight="1" x14ac:dyDescent="0.25">
      <c r="A23" s="231" t="s">
        <v>177</v>
      </c>
      <c r="B23" s="231"/>
    </row>
    <row r="24" spans="1:2" ht="27" customHeight="1" x14ac:dyDescent="0.25">
      <c r="A24" s="217" t="s">
        <v>178</v>
      </c>
      <c r="B24" s="217"/>
    </row>
  </sheetData>
  <mergeCells count="12">
    <mergeCell ref="A24:B24"/>
    <mergeCell ref="A1:B1"/>
    <mergeCell ref="A3:B3"/>
    <mergeCell ref="A4:A5"/>
    <mergeCell ref="B4:B5"/>
    <mergeCell ref="A6:A14"/>
    <mergeCell ref="B6:B7"/>
    <mergeCell ref="A15:A16"/>
    <mergeCell ref="B15:B16"/>
    <mergeCell ref="A20:A21"/>
    <mergeCell ref="B20:B21"/>
    <mergeCell ref="A23:B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25"/>
  <sheetViews>
    <sheetView topLeftCell="A14" workbookViewId="0">
      <selection activeCell="B23" sqref="B23"/>
    </sheetView>
  </sheetViews>
  <sheetFormatPr baseColWidth="10" defaultRowHeight="15" x14ac:dyDescent="0.25"/>
  <cols>
    <col min="1" max="1" width="15.7109375" customWidth="1"/>
    <col min="2" max="2" width="79.42578125" customWidth="1"/>
  </cols>
  <sheetData>
    <row r="2" spans="1:2" ht="15.75" x14ac:dyDescent="0.25">
      <c r="A2" s="234" t="s">
        <v>192</v>
      </c>
      <c r="B2" s="234"/>
    </row>
    <row r="3" spans="1:2" ht="15.75" thickBot="1" x14ac:dyDescent="0.3"/>
    <row r="4" spans="1:2" ht="21.75" customHeight="1" thickBot="1" x14ac:dyDescent="0.3">
      <c r="A4" s="235" t="s">
        <v>185</v>
      </c>
      <c r="B4" s="236"/>
    </row>
    <row r="5" spans="1:2" x14ac:dyDescent="0.25">
      <c r="A5" s="221" t="s">
        <v>215</v>
      </c>
      <c r="B5" s="223" t="s">
        <v>150</v>
      </c>
    </row>
    <row r="6" spans="1:2" ht="15.75" thickBot="1" x14ac:dyDescent="0.3">
      <c r="A6" s="225"/>
      <c r="B6" s="237"/>
    </row>
    <row r="7" spans="1:2" ht="15.75" thickBot="1" x14ac:dyDescent="0.3">
      <c r="A7" s="221" t="s">
        <v>216</v>
      </c>
      <c r="B7" s="238" t="s">
        <v>170</v>
      </c>
    </row>
    <row r="8" spans="1:2" ht="15.75" thickBot="1" x14ac:dyDescent="0.3">
      <c r="A8" s="225"/>
      <c r="B8" s="238"/>
    </row>
    <row r="9" spans="1:2" x14ac:dyDescent="0.25">
      <c r="A9" s="225"/>
      <c r="B9" s="117" t="s">
        <v>171</v>
      </c>
    </row>
    <row r="10" spans="1:2" ht="22.5" customHeight="1" x14ac:dyDescent="0.25">
      <c r="A10" s="225"/>
      <c r="B10" s="124" t="s">
        <v>186</v>
      </c>
    </row>
    <row r="11" spans="1:2" ht="33" customHeight="1" x14ac:dyDescent="0.25">
      <c r="A11" s="225"/>
      <c r="B11" s="118" t="s">
        <v>204</v>
      </c>
    </row>
    <row r="12" spans="1:2" ht="28.5" customHeight="1" x14ac:dyDescent="0.25">
      <c r="A12" s="225"/>
      <c r="B12" s="118" t="s">
        <v>205</v>
      </c>
    </row>
    <row r="13" spans="1:2" ht="21" customHeight="1" x14ac:dyDescent="0.25">
      <c r="A13" s="225"/>
      <c r="B13" s="118" t="s">
        <v>208</v>
      </c>
    </row>
    <row r="14" spans="1:2" ht="28.5" customHeight="1" x14ac:dyDescent="0.25">
      <c r="A14" s="225"/>
      <c r="B14" s="124" t="s">
        <v>187</v>
      </c>
    </row>
    <row r="15" spans="1:2" ht="26.25" customHeight="1" x14ac:dyDescent="0.25">
      <c r="A15" s="225"/>
      <c r="B15" s="118" t="s">
        <v>206</v>
      </c>
    </row>
    <row r="16" spans="1:2" ht="30.75" customHeight="1" x14ac:dyDescent="0.25">
      <c r="A16" s="225"/>
      <c r="B16" s="118" t="s">
        <v>207</v>
      </c>
    </row>
    <row r="17" spans="1:2" ht="27" customHeight="1" x14ac:dyDescent="0.25">
      <c r="A17" s="225"/>
      <c r="B17" s="118" t="s">
        <v>209</v>
      </c>
    </row>
    <row r="18" spans="1:2" ht="24" customHeight="1" thickBot="1" x14ac:dyDescent="0.3">
      <c r="A18" s="222"/>
      <c r="B18" s="119" t="s">
        <v>210</v>
      </c>
    </row>
    <row r="19" spans="1:2" x14ac:dyDescent="0.25">
      <c r="A19" s="225" t="s">
        <v>211</v>
      </c>
      <c r="B19" s="232" t="s">
        <v>188</v>
      </c>
    </row>
    <row r="20" spans="1:2" ht="87" customHeight="1" thickBot="1" x14ac:dyDescent="0.3">
      <c r="A20" s="222"/>
      <c r="B20" s="233"/>
    </row>
    <row r="21" spans="1:2" ht="39" customHeight="1" thickBot="1" x14ac:dyDescent="0.3">
      <c r="A21" s="112" t="s">
        <v>212</v>
      </c>
      <c r="B21" s="125" t="s">
        <v>189</v>
      </c>
    </row>
    <row r="22" spans="1:2" ht="23.25" customHeight="1" thickBot="1" x14ac:dyDescent="0.3">
      <c r="A22" s="112" t="s">
        <v>213</v>
      </c>
      <c r="B22" s="120" t="s">
        <v>190</v>
      </c>
    </row>
    <row r="23" spans="1:2" ht="16.5" thickBot="1" x14ac:dyDescent="0.3">
      <c r="A23" s="121" t="s">
        <v>214</v>
      </c>
      <c r="B23" s="126" t="s">
        <v>219</v>
      </c>
    </row>
    <row r="24" spans="1:2" x14ac:dyDescent="0.25">
      <c r="A24" s="221" t="s">
        <v>175</v>
      </c>
      <c r="B24" s="229" t="s">
        <v>191</v>
      </c>
    </row>
    <row r="25" spans="1:2" ht="15.75" thickBot="1" x14ac:dyDescent="0.3">
      <c r="A25" s="222"/>
      <c r="B25" s="230"/>
    </row>
  </sheetData>
  <mergeCells count="10">
    <mergeCell ref="A19:A20"/>
    <mergeCell ref="B19:B20"/>
    <mergeCell ref="A24:A25"/>
    <mergeCell ref="B24:B25"/>
    <mergeCell ref="A2:B2"/>
    <mergeCell ref="A4:B4"/>
    <mergeCell ref="A5:A6"/>
    <mergeCell ref="B5:B6"/>
    <mergeCell ref="A7:A18"/>
    <mergeCell ref="B7:B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25"/>
  <sheetViews>
    <sheetView topLeftCell="A13" workbookViewId="0">
      <selection activeCell="B24" sqref="B24:B25"/>
    </sheetView>
  </sheetViews>
  <sheetFormatPr baseColWidth="10" defaultRowHeight="15" x14ac:dyDescent="0.25"/>
  <cols>
    <col min="1" max="1" width="16.5703125" customWidth="1"/>
    <col min="2" max="2" width="80.42578125" customWidth="1"/>
  </cols>
  <sheetData>
    <row r="2" spans="1:2" ht="15.75" x14ac:dyDescent="0.25">
      <c r="A2" s="218" t="s">
        <v>168</v>
      </c>
      <c r="B2" s="218"/>
    </row>
    <row r="3" spans="1:2" ht="15.75" thickBot="1" x14ac:dyDescent="0.3"/>
    <row r="4" spans="1:2" ht="16.5" thickBot="1" x14ac:dyDescent="0.3">
      <c r="A4" s="241" t="s">
        <v>193</v>
      </c>
      <c r="B4" s="242"/>
    </row>
    <row r="5" spans="1:2" x14ac:dyDescent="0.25">
      <c r="A5" s="221" t="s">
        <v>215</v>
      </c>
      <c r="B5" s="223" t="s">
        <v>150</v>
      </c>
    </row>
    <row r="6" spans="1:2" ht="15.75" thickBot="1" x14ac:dyDescent="0.3">
      <c r="A6" s="225"/>
      <c r="B6" s="237"/>
    </row>
    <row r="7" spans="1:2" ht="15.75" thickBot="1" x14ac:dyDescent="0.3">
      <c r="A7" s="221" t="s">
        <v>216</v>
      </c>
      <c r="B7" s="243" t="s">
        <v>170</v>
      </c>
    </row>
    <row r="8" spans="1:2" ht="15.75" thickBot="1" x14ac:dyDescent="0.3">
      <c r="A8" s="225"/>
      <c r="B8" s="243"/>
    </row>
    <row r="9" spans="1:2" ht="15.75" thickBot="1" x14ac:dyDescent="0.3">
      <c r="A9" s="225"/>
      <c r="B9" s="243"/>
    </row>
    <row r="10" spans="1:2" ht="25.5" customHeight="1" x14ac:dyDescent="0.25">
      <c r="A10" s="225"/>
      <c r="B10" s="117" t="s">
        <v>171</v>
      </c>
    </row>
    <row r="11" spans="1:2" ht="22.5" customHeight="1" x14ac:dyDescent="0.25">
      <c r="A11" s="225"/>
      <c r="B11" s="124" t="s">
        <v>194</v>
      </c>
    </row>
    <row r="12" spans="1:2" ht="22.5" customHeight="1" x14ac:dyDescent="0.25">
      <c r="A12" s="225"/>
      <c r="B12" s="118" t="s">
        <v>198</v>
      </c>
    </row>
    <row r="13" spans="1:2" ht="24.75" customHeight="1" x14ac:dyDescent="0.25">
      <c r="A13" s="225"/>
      <c r="B13" s="118" t="s">
        <v>199</v>
      </c>
    </row>
    <row r="14" spans="1:2" ht="24" customHeight="1" x14ac:dyDescent="0.25">
      <c r="A14" s="225"/>
      <c r="B14" s="118" t="s">
        <v>201</v>
      </c>
    </row>
    <row r="15" spans="1:2" ht="28.5" customHeight="1" x14ac:dyDescent="0.25">
      <c r="A15" s="225"/>
      <c r="B15" s="124" t="s">
        <v>195</v>
      </c>
    </row>
    <row r="16" spans="1:2" ht="28.5" customHeight="1" x14ac:dyDescent="0.25">
      <c r="A16" s="225"/>
      <c r="B16" s="118" t="s">
        <v>200</v>
      </c>
    </row>
    <row r="17" spans="1:2" ht="25.5" customHeight="1" x14ac:dyDescent="0.25">
      <c r="A17" s="225"/>
      <c r="B17" s="118" t="s">
        <v>202</v>
      </c>
    </row>
    <row r="18" spans="1:2" ht="24" customHeight="1" thickBot="1" x14ac:dyDescent="0.3">
      <c r="A18" s="222"/>
      <c r="B18" s="119" t="s">
        <v>203</v>
      </c>
    </row>
    <row r="19" spans="1:2" x14ac:dyDescent="0.25">
      <c r="A19" s="225" t="s">
        <v>211</v>
      </c>
      <c r="B19" s="239" t="s">
        <v>196</v>
      </c>
    </row>
    <row r="20" spans="1:2" ht="31.5" customHeight="1" thickBot="1" x14ac:dyDescent="0.3">
      <c r="A20" s="222"/>
      <c r="B20" s="240"/>
    </row>
    <row r="21" spans="1:2" ht="37.5" customHeight="1" thickBot="1" x14ac:dyDescent="0.3">
      <c r="A21" s="112" t="s">
        <v>212</v>
      </c>
      <c r="B21" s="128" t="s">
        <v>189</v>
      </c>
    </row>
    <row r="22" spans="1:2" ht="25.5" customHeight="1" thickBot="1" x14ac:dyDescent="0.3">
      <c r="A22" s="112" t="s">
        <v>172</v>
      </c>
      <c r="B22" s="120" t="s">
        <v>190</v>
      </c>
    </row>
    <row r="23" spans="1:2" ht="16.5" thickBot="1" x14ac:dyDescent="0.3">
      <c r="A23" s="121" t="s">
        <v>214</v>
      </c>
      <c r="B23" s="127" t="s">
        <v>220</v>
      </c>
    </row>
    <row r="24" spans="1:2" x14ac:dyDescent="0.25">
      <c r="A24" s="221" t="s">
        <v>175</v>
      </c>
      <c r="B24" s="229" t="s">
        <v>197</v>
      </c>
    </row>
    <row r="25" spans="1:2" ht="15.75" thickBot="1" x14ac:dyDescent="0.3">
      <c r="A25" s="222"/>
      <c r="B25" s="230"/>
    </row>
  </sheetData>
  <mergeCells count="10">
    <mergeCell ref="A19:A20"/>
    <mergeCell ref="B19:B20"/>
    <mergeCell ref="A24:A25"/>
    <mergeCell ref="B24:B25"/>
    <mergeCell ref="A2:B2"/>
    <mergeCell ref="A4:B4"/>
    <mergeCell ref="A5:A6"/>
    <mergeCell ref="B5:B6"/>
    <mergeCell ref="A7:A18"/>
    <mergeCell ref="B7:B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8"/>
  <sheetViews>
    <sheetView topLeftCell="A19" zoomScale="90" zoomScaleNormal="90" workbookViewId="0">
      <selection activeCell="I38" sqref="I38"/>
    </sheetView>
  </sheetViews>
  <sheetFormatPr baseColWidth="10" defaultRowHeight="15" x14ac:dyDescent="0.25"/>
  <cols>
    <col min="5" max="5" width="9" customWidth="1"/>
    <col min="6" max="6" width="14.42578125" customWidth="1"/>
  </cols>
  <sheetData>
    <row r="1" spans="1:8" ht="63" x14ac:dyDescent="0.25">
      <c r="A1" s="101" t="s">
        <v>149</v>
      </c>
    </row>
    <row r="3" spans="1:8" ht="33.75" x14ac:dyDescent="0.25">
      <c r="A3" s="102"/>
      <c r="D3" s="244" t="s">
        <v>150</v>
      </c>
      <c r="E3" s="245" t="s">
        <v>151</v>
      </c>
      <c r="F3" s="245"/>
    </row>
    <row r="4" spans="1:8" ht="19.5" customHeight="1" x14ac:dyDescent="0.25">
      <c r="A4" s="102"/>
      <c r="D4" s="244"/>
      <c r="E4" s="245"/>
      <c r="F4" s="245"/>
    </row>
    <row r="6" spans="1:8" ht="48" customHeight="1" x14ac:dyDescent="0.25">
      <c r="C6" s="246" t="s">
        <v>152</v>
      </c>
      <c r="D6" s="247"/>
      <c r="E6" s="247"/>
      <c r="F6" s="247"/>
      <c r="G6" s="247"/>
    </row>
    <row r="7" spans="1:8" ht="12.75" customHeight="1" x14ac:dyDescent="0.25">
      <c r="A7" s="103"/>
      <c r="D7" s="102"/>
    </row>
    <row r="8" spans="1:8" ht="23.25" x14ac:dyDescent="0.25">
      <c r="A8" s="248" t="s">
        <v>153</v>
      </c>
      <c r="B8" s="249"/>
      <c r="C8" s="249"/>
      <c r="D8" s="249"/>
      <c r="E8" s="249"/>
      <c r="F8" s="249"/>
      <c r="G8" s="249"/>
      <c r="H8" s="249"/>
    </row>
    <row r="9" spans="1:8" ht="18" x14ac:dyDescent="0.25">
      <c r="D9" s="104" t="s">
        <v>154</v>
      </c>
      <c r="E9" s="105"/>
    </row>
    <row r="10" spans="1:8" x14ac:dyDescent="0.25">
      <c r="A10" s="106"/>
    </row>
    <row r="11" spans="1:8" x14ac:dyDescent="0.25">
      <c r="A11" s="107" t="s">
        <v>155</v>
      </c>
    </row>
    <row r="12" spans="1:8" x14ac:dyDescent="0.25">
      <c r="A12" s="106" t="s">
        <v>156</v>
      </c>
    </row>
    <row r="13" spans="1:8" x14ac:dyDescent="0.25">
      <c r="A13" s="106" t="s">
        <v>157</v>
      </c>
    </row>
    <row r="14" spans="1:8" ht="15.75" x14ac:dyDescent="0.25">
      <c r="A14" s="103"/>
    </row>
    <row r="15" spans="1:8" ht="16.5" thickBot="1" x14ac:dyDescent="0.3">
      <c r="A15" s="103"/>
    </row>
    <row r="16" spans="1:8" ht="16.5" thickBot="1" x14ac:dyDescent="0.3">
      <c r="A16" s="108" t="s">
        <v>164</v>
      </c>
      <c r="D16" s="250"/>
      <c r="E16" s="251"/>
      <c r="F16" s="251"/>
      <c r="G16" s="252"/>
    </row>
    <row r="17" spans="1:8" ht="15.75" x14ac:dyDescent="0.25">
      <c r="A17" s="103"/>
    </row>
    <row r="18" spans="1:8" ht="15.75" x14ac:dyDescent="0.25">
      <c r="A18" s="103"/>
    </row>
    <row r="19" spans="1:8" ht="18" x14ac:dyDescent="0.25">
      <c r="A19" s="116" t="s">
        <v>158</v>
      </c>
    </row>
    <row r="20" spans="1:8" x14ac:dyDescent="0.25">
      <c r="A20" s="106"/>
    </row>
    <row r="21" spans="1:8" ht="19.5" thickBot="1" x14ac:dyDescent="0.35">
      <c r="A21" s="109" t="s">
        <v>166</v>
      </c>
      <c r="B21" s="110"/>
      <c r="C21" s="110"/>
      <c r="D21" s="110"/>
      <c r="E21" s="110"/>
      <c r="F21" s="110"/>
      <c r="G21" s="110"/>
      <c r="H21" s="110"/>
    </row>
    <row r="22" spans="1:8" ht="16.5" thickBot="1" x14ac:dyDescent="0.3">
      <c r="A22" s="111"/>
      <c r="B22" s="111"/>
      <c r="C22" s="111"/>
      <c r="D22" s="106"/>
      <c r="E22" s="106"/>
      <c r="F22" s="108" t="s">
        <v>159</v>
      </c>
      <c r="G22" s="112">
        <f>'[1]grille-E31'!G16:H16</f>
        <v>0</v>
      </c>
      <c r="H22" s="111"/>
    </row>
    <row r="23" spans="1:8" ht="16.5" thickBot="1" x14ac:dyDescent="0.3">
      <c r="F23" s="108"/>
      <c r="G23" s="106"/>
      <c r="H23" s="106"/>
    </row>
    <row r="24" spans="1:8" ht="15.75" thickBot="1" x14ac:dyDescent="0.3">
      <c r="A24" s="106"/>
      <c r="F24" s="100" t="s">
        <v>160</v>
      </c>
      <c r="G24" s="113">
        <f>G22*3</f>
        <v>0</v>
      </c>
    </row>
    <row r="25" spans="1:8" x14ac:dyDescent="0.25">
      <c r="A25" s="106"/>
    </row>
    <row r="26" spans="1:8" ht="19.5" thickBot="1" x14ac:dyDescent="0.35">
      <c r="A26" s="109" t="s">
        <v>165</v>
      </c>
      <c r="B26" s="110"/>
      <c r="C26" s="110"/>
      <c r="D26" s="110"/>
      <c r="E26" s="110"/>
      <c r="F26" s="110"/>
      <c r="G26" s="110"/>
      <c r="H26" s="110"/>
    </row>
    <row r="27" spans="1:8" ht="16.5" thickBot="1" x14ac:dyDescent="0.3">
      <c r="A27" s="111"/>
      <c r="B27" s="111"/>
      <c r="C27" s="111"/>
      <c r="D27" s="106"/>
      <c r="E27" s="106"/>
      <c r="F27" s="108" t="s">
        <v>159</v>
      </c>
      <c r="G27" s="112">
        <f>'[1]grille-E32'!G15:H15</f>
        <v>0</v>
      </c>
      <c r="H27" s="111"/>
    </row>
    <row r="28" spans="1:8" ht="16.5" thickBot="1" x14ac:dyDescent="0.3">
      <c r="F28" s="108"/>
      <c r="G28" s="106"/>
      <c r="H28" s="106"/>
    </row>
    <row r="29" spans="1:8" ht="15.75" thickBot="1" x14ac:dyDescent="0.3">
      <c r="A29" s="106"/>
      <c r="F29" s="100" t="s">
        <v>161</v>
      </c>
      <c r="G29" s="113">
        <f>G27*5</f>
        <v>0</v>
      </c>
    </row>
    <row r="30" spans="1:8" x14ac:dyDescent="0.25">
      <c r="A30" s="106"/>
      <c r="F30" s="100"/>
      <c r="G30" s="100"/>
    </row>
    <row r="31" spans="1:8" ht="19.5" thickBot="1" x14ac:dyDescent="0.35">
      <c r="A31" s="109" t="s">
        <v>167</v>
      </c>
      <c r="B31" s="110"/>
      <c r="C31" s="110"/>
      <c r="D31" s="110"/>
      <c r="E31" s="110"/>
      <c r="F31" s="114"/>
      <c r="G31" s="114"/>
      <c r="H31" s="110"/>
    </row>
    <row r="32" spans="1:8" ht="16.5" thickBot="1" x14ac:dyDescent="0.3">
      <c r="A32" s="111"/>
      <c r="B32" s="111"/>
      <c r="C32" s="111"/>
      <c r="D32" s="106"/>
      <c r="E32" s="106"/>
      <c r="F32" s="108" t="s">
        <v>159</v>
      </c>
      <c r="G32" s="112">
        <f>'[1]grille-E33'!G15:H15</f>
        <v>0</v>
      </c>
      <c r="H32" s="111"/>
    </row>
    <row r="33" spans="1:8" ht="16.5" thickBot="1" x14ac:dyDescent="0.3">
      <c r="F33" s="108"/>
      <c r="G33" s="106"/>
      <c r="H33" s="106"/>
    </row>
    <row r="34" spans="1:8" ht="15.75" thickBot="1" x14ac:dyDescent="0.3">
      <c r="A34" s="106"/>
      <c r="F34" s="100" t="s">
        <v>162</v>
      </c>
      <c r="G34" s="113">
        <f>G32*2</f>
        <v>0</v>
      </c>
    </row>
    <row r="35" spans="1:8" x14ac:dyDescent="0.25">
      <c r="A35" s="106"/>
      <c r="F35" s="100"/>
      <c r="G35" s="100"/>
    </row>
    <row r="36" spans="1:8" x14ac:dyDescent="0.25">
      <c r="A36" s="106"/>
      <c r="F36" s="100"/>
      <c r="G36" s="100"/>
    </row>
    <row r="37" spans="1:8" x14ac:dyDescent="0.25">
      <c r="A37" s="106"/>
    </row>
    <row r="38" spans="1:8" x14ac:dyDescent="0.25">
      <c r="A38" s="115" t="s">
        <v>163</v>
      </c>
    </row>
  </sheetData>
  <mergeCells count="5">
    <mergeCell ref="D3:D4"/>
    <mergeCell ref="E3:F4"/>
    <mergeCell ref="C6:G6"/>
    <mergeCell ref="A8:H8"/>
    <mergeCell ref="D16:G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8"/>
  <sheetViews>
    <sheetView topLeftCell="A8" zoomScale="90" zoomScaleNormal="90" workbookViewId="0">
      <selection activeCell="A8" sqref="A8:B8"/>
    </sheetView>
  </sheetViews>
  <sheetFormatPr baseColWidth="10" defaultRowHeight="15" x14ac:dyDescent="0.25"/>
  <cols>
    <col min="1" max="1" width="28.42578125" customWidth="1"/>
    <col min="2" max="2" width="33.7109375" customWidth="1"/>
    <col min="3" max="3" width="5.7109375" customWidth="1"/>
    <col min="4" max="4" width="4.5703125" customWidth="1"/>
    <col min="5" max="6" width="6.140625" customWidth="1"/>
    <col min="7" max="7" width="6" customWidth="1"/>
    <col min="8" max="8" width="6.42578125" customWidth="1"/>
    <col min="9" max="9" width="6" customWidth="1"/>
    <col min="10" max="10" width="4.85546875" customWidth="1"/>
  </cols>
  <sheetData>
    <row r="1" spans="1:12" ht="32.25" customHeight="1" x14ac:dyDescent="0.25">
      <c r="A1" s="278" t="s">
        <v>22</v>
      </c>
      <c r="B1" s="279"/>
      <c r="C1" s="280" t="s">
        <v>30</v>
      </c>
      <c r="D1" s="281"/>
      <c r="E1" s="281"/>
      <c r="F1" s="281"/>
      <c r="G1" s="281"/>
      <c r="H1" s="282"/>
    </row>
    <row r="2" spans="1:12" ht="24" customHeight="1" x14ac:dyDescent="0.25">
      <c r="A2" s="283" t="s">
        <v>32</v>
      </c>
      <c r="B2" s="284"/>
      <c r="C2" s="285" t="s">
        <v>0</v>
      </c>
      <c r="D2" s="286"/>
      <c r="E2" s="284"/>
      <c r="F2" s="287" t="s">
        <v>15</v>
      </c>
      <c r="G2" s="288"/>
      <c r="H2" s="22" t="s">
        <v>33</v>
      </c>
    </row>
    <row r="3" spans="1:12" ht="20.25" customHeight="1" x14ac:dyDescent="0.25">
      <c r="A3" s="289" t="s">
        <v>16</v>
      </c>
      <c r="B3" s="289"/>
      <c r="C3" s="289"/>
      <c r="D3" s="289"/>
      <c r="E3" s="289"/>
      <c r="F3" s="289"/>
      <c r="G3" s="289"/>
      <c r="H3" s="290"/>
    </row>
    <row r="4" spans="1:12" ht="85.5" customHeight="1" x14ac:dyDescent="0.25">
      <c r="A4" s="29" t="s">
        <v>34</v>
      </c>
      <c r="B4" s="291" t="s">
        <v>35</v>
      </c>
      <c r="C4" s="291"/>
      <c r="D4" s="291"/>
      <c r="E4" s="291"/>
      <c r="F4" s="291"/>
      <c r="G4" s="291"/>
      <c r="H4" s="292"/>
    </row>
    <row r="5" spans="1:12" ht="18.75" customHeight="1" thickBot="1" x14ac:dyDescent="0.3">
      <c r="A5" s="24"/>
      <c r="B5" s="25" t="s">
        <v>2</v>
      </c>
      <c r="C5" s="26" t="s">
        <v>29</v>
      </c>
      <c r="D5" s="27" t="s">
        <v>25</v>
      </c>
      <c r="E5" s="25" t="s">
        <v>3</v>
      </c>
      <c r="F5" s="25" t="s">
        <v>4</v>
      </c>
      <c r="G5" s="25" t="s">
        <v>5</v>
      </c>
      <c r="H5" s="28" t="s">
        <v>6</v>
      </c>
      <c r="I5" s="12"/>
      <c r="J5" s="18"/>
    </row>
    <row r="6" spans="1:12" ht="21" customHeight="1" x14ac:dyDescent="0.25">
      <c r="A6" s="293" t="s">
        <v>38</v>
      </c>
      <c r="B6" s="293"/>
      <c r="C6" s="293"/>
      <c r="D6" s="293"/>
      <c r="E6" s="293"/>
      <c r="F6" s="293"/>
      <c r="G6" s="293"/>
      <c r="H6" s="293"/>
      <c r="I6" s="34"/>
      <c r="J6" s="18"/>
    </row>
    <row r="7" spans="1:12" ht="236.25" customHeight="1" x14ac:dyDescent="0.25">
      <c r="A7" s="35" t="s">
        <v>221</v>
      </c>
      <c r="B7" s="36" t="s">
        <v>36</v>
      </c>
      <c r="C7" s="6">
        <v>0.8</v>
      </c>
      <c r="D7" s="15">
        <v>16</v>
      </c>
      <c r="E7" s="7"/>
      <c r="F7" s="7"/>
      <c r="G7" s="7"/>
      <c r="H7" s="7"/>
      <c r="I7" s="54">
        <f>IF(H7&lt;&gt;"",20/20,IF(G7&lt;&gt;"",15/20,IF(F7&lt;&gt;"",8/20,IF(E7&lt;&gt;"",2/20,0))))*$C$7*20</f>
        <v>0</v>
      </c>
      <c r="K7" s="31"/>
      <c r="L7" s="30"/>
    </row>
    <row r="8" spans="1:12" ht="33.75" customHeight="1" x14ac:dyDescent="0.25">
      <c r="A8" s="294" t="s">
        <v>37</v>
      </c>
      <c r="B8" s="295"/>
      <c r="C8" s="39">
        <v>0.2</v>
      </c>
      <c r="D8" s="40">
        <v>4</v>
      </c>
      <c r="E8" s="37"/>
      <c r="F8" s="37"/>
      <c r="G8" s="40"/>
      <c r="H8" s="38"/>
      <c r="I8" s="55">
        <f>IF(H8&lt;&gt;"",20/20,IF(G8&lt;&gt;"",15/20,IF(F8&lt;&gt;"",8/20,IF(E8&lt;&gt;"",2/20,0))))*$C$8*20</f>
        <v>0</v>
      </c>
    </row>
    <row r="9" spans="1:12" ht="27.75" customHeight="1" x14ac:dyDescent="0.25">
      <c r="A9" s="41"/>
      <c r="B9" s="42"/>
      <c r="C9" s="39">
        <v>1</v>
      </c>
      <c r="D9" s="40">
        <v>20</v>
      </c>
      <c r="E9" s="298" t="s">
        <v>42</v>
      </c>
      <c r="F9" s="299"/>
      <c r="G9" s="296">
        <f>SUM(I7:I8)</f>
        <v>0</v>
      </c>
      <c r="H9" s="297"/>
      <c r="I9" s="56"/>
    </row>
    <row r="10" spans="1:12" ht="27.75" customHeight="1" x14ac:dyDescent="0.25">
      <c r="A10" s="255" t="s">
        <v>39</v>
      </c>
      <c r="B10" s="256"/>
      <c r="C10" s="256"/>
      <c r="D10" s="256"/>
      <c r="E10" s="256"/>
      <c r="F10" s="256"/>
      <c r="G10" s="256"/>
      <c r="H10" s="257"/>
      <c r="I10" s="56"/>
    </row>
    <row r="11" spans="1:12" ht="136.5" customHeight="1" x14ac:dyDescent="0.25">
      <c r="A11" s="258" t="s">
        <v>40</v>
      </c>
      <c r="B11" s="259"/>
      <c r="C11" s="259"/>
      <c r="D11" s="259"/>
      <c r="E11" s="259"/>
      <c r="F11" s="259"/>
      <c r="G11" s="259"/>
      <c r="H11" s="260"/>
      <c r="I11" s="56"/>
    </row>
    <row r="12" spans="1:12" ht="25.5" customHeight="1" thickBot="1" x14ac:dyDescent="0.3">
      <c r="A12" s="47"/>
      <c r="B12" s="43"/>
      <c r="C12" s="26" t="s">
        <v>29</v>
      </c>
      <c r="D12" s="27" t="s">
        <v>25</v>
      </c>
      <c r="E12" s="32" t="s">
        <v>3</v>
      </c>
      <c r="F12" s="32" t="s">
        <v>4</v>
      </c>
      <c r="G12" s="32" t="s">
        <v>5</v>
      </c>
      <c r="H12" s="44" t="s">
        <v>6</v>
      </c>
      <c r="I12" s="56"/>
    </row>
    <row r="13" spans="1:12" ht="25.5" customHeight="1" x14ac:dyDescent="0.25">
      <c r="A13" s="47"/>
      <c r="B13" s="43"/>
      <c r="C13" s="45">
        <v>1</v>
      </c>
      <c r="D13" s="33">
        <v>40</v>
      </c>
      <c r="E13" s="46"/>
      <c r="F13" s="46"/>
      <c r="G13" s="46"/>
      <c r="H13" s="46"/>
      <c r="I13" s="56">
        <f>IF(H13&lt;&gt;"",20/20,IF(G13&lt;&gt;"",15/20,IF(F13&lt;&gt;"",8/20,IF(E13&lt;&gt;"",2/20,0))))*$C$13*40</f>
        <v>0</v>
      </c>
    </row>
    <row r="14" spans="1:12" ht="27.75" customHeight="1" x14ac:dyDescent="0.25">
      <c r="A14" s="276"/>
      <c r="B14" s="276"/>
      <c r="C14" s="276"/>
      <c r="D14" s="277"/>
      <c r="E14" s="300" t="s">
        <v>41</v>
      </c>
      <c r="F14" s="301"/>
      <c r="G14" s="253">
        <f>IF(H13&lt;&gt;"",20/20,IF(G13&lt;&gt;"",15/20,IF(F13&lt;&gt;"",8/20,IF(E13&lt;&gt;"",2/20,0))))*$C$13*40</f>
        <v>0</v>
      </c>
      <c r="H14" s="254"/>
      <c r="I14" s="56"/>
    </row>
    <row r="15" spans="1:12" ht="21.75" customHeight="1" x14ac:dyDescent="0.25">
      <c r="A15" s="264" t="s">
        <v>28</v>
      </c>
      <c r="B15" s="266" t="s">
        <v>43</v>
      </c>
      <c r="C15" s="266"/>
      <c r="D15" s="266"/>
      <c r="E15" s="261">
        <f>SUM(G9:G15)</f>
        <v>0</v>
      </c>
      <c r="F15" s="262"/>
      <c r="G15" s="262"/>
      <c r="H15" s="263"/>
      <c r="I15" s="13"/>
    </row>
    <row r="16" spans="1:12" ht="21.75" customHeight="1" x14ac:dyDescent="0.25">
      <c r="A16" s="265"/>
      <c r="B16" s="267" t="s">
        <v>7</v>
      </c>
      <c r="C16" s="267"/>
      <c r="D16" s="267"/>
      <c r="E16" s="274">
        <f>E15/3</f>
        <v>0</v>
      </c>
      <c r="F16" s="274"/>
      <c r="G16" s="274"/>
      <c r="H16" s="275"/>
      <c r="I16" s="13"/>
    </row>
    <row r="17" spans="1:8" ht="87.75" customHeight="1" x14ac:dyDescent="0.25">
      <c r="A17" s="268" t="s">
        <v>222</v>
      </c>
      <c r="B17" s="269"/>
      <c r="C17" s="270" t="s">
        <v>27</v>
      </c>
      <c r="D17" s="271"/>
      <c r="E17" s="272"/>
      <c r="F17" s="272"/>
      <c r="G17" s="272"/>
      <c r="H17" s="273"/>
    </row>
    <row r="18" spans="1:8" x14ac:dyDescent="0.25">
      <c r="A18" s="17" t="s">
        <v>13</v>
      </c>
      <c r="B18" s="17"/>
      <c r="C18" s="17"/>
    </row>
  </sheetData>
  <protectedRanges>
    <protectedRange sqref="E15:H16 E7:H10" name="Plage1_7_1"/>
  </protectedRanges>
  <mergeCells count="23">
    <mergeCell ref="A17:B17"/>
    <mergeCell ref="C17:H17"/>
    <mergeCell ref="E16:H16"/>
    <mergeCell ref="A14:D14"/>
    <mergeCell ref="A1:B1"/>
    <mergeCell ref="C1:H1"/>
    <mergeCell ref="A2:B2"/>
    <mergeCell ref="C2:E2"/>
    <mergeCell ref="F2:G2"/>
    <mergeCell ref="A3:H3"/>
    <mergeCell ref="B4:H4"/>
    <mergeCell ref="A6:H6"/>
    <mergeCell ref="A8:B8"/>
    <mergeCell ref="G9:H9"/>
    <mergeCell ref="E9:F9"/>
    <mergeCell ref="E14:F14"/>
    <mergeCell ref="G14:H14"/>
    <mergeCell ref="A10:H10"/>
    <mergeCell ref="A11:H11"/>
    <mergeCell ref="E15:H15"/>
    <mergeCell ref="A15:A16"/>
    <mergeCell ref="B15:D15"/>
    <mergeCell ref="B16:D16"/>
  </mergeCells>
  <printOptions horizontalCentered="1" verticalCentered="1"/>
  <pageMargins left="0" right="0.23622047244094491" top="0" bottom="0" header="0.11811023622047245" footer="0.11811023622047245"/>
  <pageSetup paperSize="9"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3"/>
  <sheetViews>
    <sheetView tabSelected="1" topLeftCell="A10" zoomScale="90" zoomScaleNormal="90" workbookViewId="0">
      <selection activeCell="K7" sqref="K7"/>
    </sheetView>
  </sheetViews>
  <sheetFormatPr baseColWidth="10" defaultRowHeight="15" x14ac:dyDescent="0.25"/>
  <cols>
    <col min="1" max="1" width="28.42578125" customWidth="1"/>
    <col min="2" max="2" width="33.7109375" customWidth="1"/>
    <col min="3" max="3" width="5.7109375" customWidth="1"/>
    <col min="4" max="4" width="4.5703125" customWidth="1"/>
    <col min="5" max="6" width="6.140625" customWidth="1"/>
    <col min="7" max="7" width="6" customWidth="1"/>
    <col min="8" max="8" width="6.42578125" customWidth="1"/>
    <col min="9" max="9" width="5.7109375" customWidth="1"/>
    <col min="10" max="10" width="4.85546875" customWidth="1"/>
  </cols>
  <sheetData>
    <row r="1" spans="1:11" ht="36.75" customHeight="1" x14ac:dyDescent="0.25">
      <c r="A1" s="278" t="s">
        <v>22</v>
      </c>
      <c r="B1" s="279"/>
      <c r="C1" s="280" t="s">
        <v>30</v>
      </c>
      <c r="D1" s="281"/>
      <c r="E1" s="281"/>
      <c r="F1" s="281"/>
      <c r="G1" s="281"/>
      <c r="H1" s="282"/>
    </row>
    <row r="2" spans="1:11" ht="24" customHeight="1" x14ac:dyDescent="0.25">
      <c r="A2" s="283" t="s">
        <v>21</v>
      </c>
      <c r="B2" s="284"/>
      <c r="C2" s="285" t="s">
        <v>0</v>
      </c>
      <c r="D2" s="286"/>
      <c r="E2" s="284"/>
      <c r="F2" s="287" t="s">
        <v>15</v>
      </c>
      <c r="G2" s="288"/>
      <c r="H2" s="22" t="s">
        <v>14</v>
      </c>
    </row>
    <row r="3" spans="1:11" ht="20.25" customHeight="1" thickBot="1" x14ac:dyDescent="0.3">
      <c r="A3" s="289" t="s">
        <v>16</v>
      </c>
      <c r="B3" s="289"/>
      <c r="C3" s="289"/>
      <c r="D3" s="289"/>
      <c r="E3" s="289"/>
      <c r="F3" s="289"/>
      <c r="G3" s="289"/>
      <c r="H3" s="290"/>
    </row>
    <row r="4" spans="1:11" ht="18.75" customHeight="1" thickBot="1" x14ac:dyDescent="0.3">
      <c r="A4" s="1" t="s">
        <v>1</v>
      </c>
      <c r="B4" s="2" t="s">
        <v>2</v>
      </c>
      <c r="C4" s="3" t="s">
        <v>29</v>
      </c>
      <c r="D4" s="14" t="s">
        <v>25</v>
      </c>
      <c r="E4" s="2" t="s">
        <v>3</v>
      </c>
      <c r="F4" s="2" t="s">
        <v>4</v>
      </c>
      <c r="G4" s="2" t="s">
        <v>5</v>
      </c>
      <c r="H4" s="4" t="s">
        <v>6</v>
      </c>
      <c r="I4" s="12"/>
      <c r="J4" s="18"/>
    </row>
    <row r="5" spans="1:11" ht="128.25" customHeight="1" x14ac:dyDescent="0.25">
      <c r="A5" s="5" t="s">
        <v>9</v>
      </c>
      <c r="B5" s="9" t="s">
        <v>17</v>
      </c>
      <c r="C5" s="6">
        <v>0.1</v>
      </c>
      <c r="D5" s="15">
        <v>2</v>
      </c>
      <c r="E5" s="7"/>
      <c r="F5" s="7"/>
      <c r="G5" s="7"/>
      <c r="H5" s="7" t="s">
        <v>23</v>
      </c>
      <c r="I5" s="54">
        <f>IF(H5&lt;&gt;"",20/20,IF(G5&lt;&gt;"",15/20,IF(F5&lt;&gt;"",8/20,IF(E5&lt;&gt;"",2/20,0))))*$C$5*100</f>
        <v>10</v>
      </c>
      <c r="K5" s="23"/>
    </row>
    <row r="6" spans="1:11" ht="15.75" customHeight="1" x14ac:dyDescent="0.25">
      <c r="A6" s="312" t="s">
        <v>10</v>
      </c>
      <c r="B6" s="313"/>
      <c r="C6" s="313"/>
      <c r="D6" s="313"/>
      <c r="E6" s="313"/>
      <c r="F6" s="313"/>
      <c r="G6" s="313"/>
      <c r="H6" s="314"/>
      <c r="I6" s="56"/>
    </row>
    <row r="7" spans="1:11" ht="92.25" customHeight="1" x14ac:dyDescent="0.25">
      <c r="A7" s="20" t="s">
        <v>20</v>
      </c>
      <c r="B7" s="9" t="s">
        <v>18</v>
      </c>
      <c r="C7" s="6">
        <v>0.25</v>
      </c>
      <c r="D7" s="15">
        <v>5</v>
      </c>
      <c r="E7" s="7"/>
      <c r="F7" s="7"/>
      <c r="G7" s="7"/>
      <c r="H7" s="7" t="s">
        <v>23</v>
      </c>
      <c r="I7" s="54">
        <f>IF(H7&lt;&gt;"",20/20,IF(G7&lt;&gt;"",15/20,IF(F7&lt;&gt;"",8/20,IF(E7&lt;&gt;"",2/20,0))))*$C$7*100</f>
        <v>25</v>
      </c>
    </row>
    <row r="8" spans="1:11" ht="12.75" customHeight="1" x14ac:dyDescent="0.25">
      <c r="A8" s="315" t="s">
        <v>11</v>
      </c>
      <c r="B8" s="313"/>
      <c r="C8" s="313"/>
      <c r="D8" s="313"/>
      <c r="E8" s="313"/>
      <c r="F8" s="313"/>
      <c r="G8" s="313"/>
      <c r="H8" s="314"/>
      <c r="I8" s="56"/>
    </row>
    <row r="9" spans="1:11" ht="80.25" customHeight="1" x14ac:dyDescent="0.25">
      <c r="A9" s="21" t="s">
        <v>19</v>
      </c>
      <c r="B9" s="9" t="s">
        <v>18</v>
      </c>
      <c r="C9" s="6">
        <v>0.5</v>
      </c>
      <c r="D9" s="15">
        <v>10</v>
      </c>
      <c r="E9" s="7"/>
      <c r="F9" s="7"/>
      <c r="G9" s="7"/>
      <c r="H9" s="7" t="s">
        <v>23</v>
      </c>
      <c r="I9" s="54">
        <f>IF(H9&lt;&gt;"",20/20,IF(G9&lt;&gt;"",15/20,IF(F9&lt;&gt;"",8/20,IF(E9&lt;&gt;"",2/20,0))))*$C$9*100</f>
        <v>50</v>
      </c>
    </row>
    <row r="10" spans="1:11" ht="29.25" customHeight="1" x14ac:dyDescent="0.25">
      <c r="A10" s="307" t="s">
        <v>26</v>
      </c>
      <c r="B10" s="308"/>
      <c r="C10" s="308"/>
      <c r="D10" s="308"/>
      <c r="E10" s="308"/>
      <c r="F10" s="308"/>
      <c r="G10" s="308"/>
      <c r="H10" s="309"/>
      <c r="I10" s="56"/>
    </row>
    <row r="11" spans="1:11" ht="238.5" customHeight="1" x14ac:dyDescent="0.25">
      <c r="A11" s="5" t="s">
        <v>31</v>
      </c>
      <c r="B11" s="10" t="s">
        <v>12</v>
      </c>
      <c r="C11" s="6">
        <v>0.15</v>
      </c>
      <c r="D11" s="15">
        <v>3</v>
      </c>
      <c r="E11" s="8"/>
      <c r="F11" s="8"/>
      <c r="G11" s="8"/>
      <c r="H11" s="8" t="s">
        <v>23</v>
      </c>
      <c r="I11" s="54">
        <f>IF(H11&lt;&gt;"",20/20,IF(G11&lt;&gt;"",15/20,IF(F11&lt;&gt;"",8/20,IF(E11&lt;&gt;"",2/20,0))))*$C$11*100</f>
        <v>15</v>
      </c>
    </row>
    <row r="12" spans="1:11" ht="37.5" customHeight="1" x14ac:dyDescent="0.25">
      <c r="A12" s="310" t="s">
        <v>28</v>
      </c>
      <c r="B12" s="49" t="s">
        <v>57</v>
      </c>
      <c r="C12" s="11">
        <f>C5+C7+C9+C11</f>
        <v>1</v>
      </c>
      <c r="D12" s="16">
        <v>100</v>
      </c>
      <c r="E12" s="304">
        <f>SUM(I5:I11)</f>
        <v>100</v>
      </c>
      <c r="F12" s="262"/>
      <c r="G12" s="262"/>
      <c r="H12" s="263"/>
      <c r="I12" s="54">
        <f>SUM(I5:I11)</f>
        <v>100</v>
      </c>
    </row>
    <row r="13" spans="1:11" ht="37.5" customHeight="1" x14ac:dyDescent="0.25">
      <c r="A13" s="311"/>
      <c r="B13" s="50" t="s">
        <v>7</v>
      </c>
      <c r="C13" s="11">
        <v>1</v>
      </c>
      <c r="D13" s="15">
        <v>20</v>
      </c>
      <c r="E13" s="274">
        <f>E12/5</f>
        <v>20</v>
      </c>
      <c r="F13" s="274"/>
      <c r="G13" s="274"/>
      <c r="H13" s="275"/>
      <c r="I13" s="13"/>
    </row>
    <row r="14" spans="1:11" ht="50.25" customHeight="1" x14ac:dyDescent="0.25">
      <c r="A14" s="305" t="s">
        <v>8</v>
      </c>
      <c r="B14" s="306"/>
      <c r="C14" s="270" t="s">
        <v>27</v>
      </c>
      <c r="D14" s="271"/>
      <c r="E14" s="272"/>
      <c r="F14" s="272"/>
      <c r="G14" s="272"/>
      <c r="H14" s="273"/>
    </row>
    <row r="15" spans="1:11" x14ac:dyDescent="0.25">
      <c r="A15" s="17" t="s">
        <v>13</v>
      </c>
      <c r="B15" s="17"/>
      <c r="C15" s="17"/>
    </row>
    <row r="16" spans="1:11" ht="38.25" customHeight="1" x14ac:dyDescent="0.25">
      <c r="A16" s="302" t="s">
        <v>24</v>
      </c>
      <c r="B16" s="303"/>
      <c r="C16" s="303"/>
      <c r="D16" s="303"/>
      <c r="E16" s="303"/>
      <c r="F16" s="303"/>
      <c r="G16" s="303"/>
      <c r="H16" s="303"/>
    </row>
    <row r="23" spans="3:3" x14ac:dyDescent="0.25">
      <c r="C23" s="19"/>
    </row>
  </sheetData>
  <protectedRanges>
    <protectedRange sqref="E5:H9 E12:H13 E11:H11" name="Plage1_7_1"/>
  </protectedRanges>
  <mergeCells count="15">
    <mergeCell ref="A6:H6"/>
    <mergeCell ref="A8:H8"/>
    <mergeCell ref="F2:G2"/>
    <mergeCell ref="A1:B1"/>
    <mergeCell ref="C1:H1"/>
    <mergeCell ref="A2:B2"/>
    <mergeCell ref="C2:E2"/>
    <mergeCell ref="A3:H3"/>
    <mergeCell ref="A16:H16"/>
    <mergeCell ref="E12:H12"/>
    <mergeCell ref="A14:B14"/>
    <mergeCell ref="C14:H14"/>
    <mergeCell ref="A10:H10"/>
    <mergeCell ref="A12:A13"/>
    <mergeCell ref="E13:H13"/>
  </mergeCells>
  <printOptions horizontalCentered="1" verticalCentered="1"/>
  <pageMargins left="0" right="0.23622047244094491" top="0" bottom="0" header="0.11811023622047245" footer="0.11811023622047245"/>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2"/>
  <sheetViews>
    <sheetView topLeftCell="A9" zoomScale="80" zoomScaleNormal="80" workbookViewId="0">
      <selection activeCell="B8" sqref="B8"/>
    </sheetView>
  </sheetViews>
  <sheetFormatPr baseColWidth="10" defaultRowHeight="15" x14ac:dyDescent="0.25"/>
  <cols>
    <col min="1" max="1" width="24.5703125" customWidth="1"/>
    <col min="2" max="2" width="31.7109375" customWidth="1"/>
    <col min="3" max="3" width="6.28515625" customWidth="1"/>
    <col min="4" max="4" width="4.5703125" customWidth="1"/>
    <col min="5" max="6" width="6.140625" customWidth="1"/>
    <col min="7" max="7" width="6" customWidth="1"/>
    <col min="8" max="8" width="6.42578125" customWidth="1"/>
    <col min="9" max="9" width="5.42578125" customWidth="1"/>
    <col min="10" max="10" width="4.85546875" customWidth="1"/>
  </cols>
  <sheetData>
    <row r="1" spans="1:11" ht="36.75" customHeight="1" x14ac:dyDescent="0.25">
      <c r="A1" s="278" t="s">
        <v>22</v>
      </c>
      <c r="B1" s="279"/>
      <c r="C1" s="280" t="s">
        <v>30</v>
      </c>
      <c r="D1" s="281"/>
      <c r="E1" s="281"/>
      <c r="F1" s="281"/>
      <c r="G1" s="281"/>
      <c r="H1" s="282"/>
    </row>
    <row r="2" spans="1:11" ht="24" customHeight="1" x14ac:dyDescent="0.25">
      <c r="A2" s="283" t="s">
        <v>44</v>
      </c>
      <c r="B2" s="284"/>
      <c r="C2" s="285" t="s">
        <v>0</v>
      </c>
      <c r="D2" s="286"/>
      <c r="E2" s="284"/>
      <c r="F2" s="287" t="s">
        <v>15</v>
      </c>
      <c r="G2" s="288"/>
      <c r="H2" s="22" t="s">
        <v>45</v>
      </c>
    </row>
    <row r="3" spans="1:11" ht="20.25" customHeight="1" thickBot="1" x14ac:dyDescent="0.3">
      <c r="A3" s="289" t="s">
        <v>16</v>
      </c>
      <c r="B3" s="289"/>
      <c r="C3" s="289"/>
      <c r="D3" s="289"/>
      <c r="E3" s="289"/>
      <c r="F3" s="289"/>
      <c r="G3" s="289"/>
      <c r="H3" s="290"/>
    </row>
    <row r="4" spans="1:11" ht="18.75" customHeight="1" thickBot="1" x14ac:dyDescent="0.3">
      <c r="A4" s="1" t="s">
        <v>1</v>
      </c>
      <c r="B4" s="2" t="s">
        <v>2</v>
      </c>
      <c r="C4" s="3" t="s">
        <v>29</v>
      </c>
      <c r="D4" s="14" t="s">
        <v>25</v>
      </c>
      <c r="E4" s="2" t="s">
        <v>3</v>
      </c>
      <c r="F4" s="2" t="s">
        <v>4</v>
      </c>
      <c r="G4" s="2" t="s">
        <v>5</v>
      </c>
      <c r="H4" s="4" t="s">
        <v>6</v>
      </c>
      <c r="I4" s="12"/>
      <c r="J4" s="18"/>
    </row>
    <row r="5" spans="1:11" ht="171" customHeight="1" x14ac:dyDescent="0.25">
      <c r="A5" s="5" t="s">
        <v>46</v>
      </c>
      <c r="B5" s="9" t="s">
        <v>47</v>
      </c>
      <c r="C5" s="48">
        <v>7.4999999999999997E-2</v>
      </c>
      <c r="D5" s="15">
        <v>3</v>
      </c>
      <c r="E5" s="7"/>
      <c r="F5" s="7"/>
      <c r="G5" s="7"/>
      <c r="H5" s="7"/>
      <c r="I5" s="54">
        <f>IF(H5&lt;&gt;"",20/20,IF(G5&lt;&gt;"",15/20,IF(F5&lt;&gt;"",8/20,IF(E5&lt;&gt;"",2/20,0))))*$C$5*40</f>
        <v>0</v>
      </c>
      <c r="K5" s="23"/>
    </row>
    <row r="6" spans="1:11" ht="15.75" customHeight="1" x14ac:dyDescent="0.25">
      <c r="A6" s="312" t="s">
        <v>48</v>
      </c>
      <c r="B6" s="313"/>
      <c r="C6" s="313"/>
      <c r="D6" s="313"/>
      <c r="E6" s="313"/>
      <c r="F6" s="313"/>
      <c r="G6" s="313"/>
      <c r="H6" s="314"/>
      <c r="I6" s="58"/>
    </row>
    <row r="7" spans="1:11" ht="92.25" customHeight="1" x14ac:dyDescent="0.25">
      <c r="A7" s="20" t="s">
        <v>49</v>
      </c>
      <c r="B7" s="9" t="s">
        <v>18</v>
      </c>
      <c r="C7" s="48">
        <v>0.375</v>
      </c>
      <c r="D7" s="15">
        <v>15</v>
      </c>
      <c r="E7" s="7"/>
      <c r="F7" s="7"/>
      <c r="G7" s="7"/>
      <c r="H7" s="7"/>
      <c r="I7" s="54">
        <f>IF(H7&lt;&gt;"",20/20,IF(G7&lt;&gt;"",15/20,IF(F7&lt;&gt;"",8/20,IF(E7&lt;&gt;"",2/20,0))))*$C$7*40</f>
        <v>0</v>
      </c>
    </row>
    <row r="8" spans="1:11" ht="99.75" customHeight="1" x14ac:dyDescent="0.25">
      <c r="A8" s="20" t="s">
        <v>50</v>
      </c>
      <c r="B8" s="9" t="s">
        <v>223</v>
      </c>
      <c r="C8" s="6">
        <v>0.3</v>
      </c>
      <c r="D8" s="15">
        <v>12</v>
      </c>
      <c r="E8" s="7"/>
      <c r="F8" s="7"/>
      <c r="G8" s="7"/>
      <c r="H8" s="7"/>
      <c r="I8" s="57">
        <f>IF(H8&lt;&gt;"",20/20,IF(G8&lt;&gt;"",15/20,IF(F8&lt;&gt;"",8/20,IF(E8&lt;&gt;"",2/20,0))))*$C$8*40</f>
        <v>0</v>
      </c>
    </row>
    <row r="9" spans="1:11" ht="12.75" customHeight="1" x14ac:dyDescent="0.25">
      <c r="A9" s="315" t="s">
        <v>51</v>
      </c>
      <c r="B9" s="313"/>
      <c r="C9" s="313"/>
      <c r="D9" s="313"/>
      <c r="E9" s="313"/>
      <c r="F9" s="313"/>
      <c r="G9" s="313"/>
      <c r="H9" s="314"/>
      <c r="I9" s="58"/>
    </row>
    <row r="10" spans="1:11" ht="111.75" customHeight="1" x14ac:dyDescent="0.25">
      <c r="A10" s="21" t="s">
        <v>52</v>
      </c>
      <c r="B10" s="9" t="s">
        <v>53</v>
      </c>
      <c r="C10" s="6">
        <v>0.25</v>
      </c>
      <c r="D10" s="15">
        <v>10</v>
      </c>
      <c r="E10" s="7"/>
      <c r="F10" s="7"/>
      <c r="G10" s="7"/>
      <c r="H10" s="7"/>
      <c r="I10" s="54">
        <f>IF(H10&lt;&gt;"",20/20,IF(G10&lt;&gt;"",15/20,IF(F10&lt;&gt;"",8/20,IF(E10&lt;&gt;"",2/20,0))))*$C$10*40</f>
        <v>0</v>
      </c>
    </row>
    <row r="11" spans="1:11" ht="37.5" customHeight="1" x14ac:dyDescent="0.25">
      <c r="A11" s="318" t="s">
        <v>28</v>
      </c>
      <c r="B11" s="51" t="s">
        <v>56</v>
      </c>
      <c r="C11" s="11">
        <f>C5+C7+C8+C10</f>
        <v>1</v>
      </c>
      <c r="D11" s="53">
        <v>40</v>
      </c>
      <c r="E11" s="320">
        <f>SUM(I5:I10)</f>
        <v>0</v>
      </c>
      <c r="F11" s="321"/>
      <c r="G11" s="321"/>
      <c r="H11" s="322"/>
      <c r="I11" s="57">
        <f>SUM(I5:I10)</f>
        <v>0</v>
      </c>
    </row>
    <row r="12" spans="1:11" ht="37.5" customHeight="1" x14ac:dyDescent="0.25">
      <c r="A12" s="319"/>
      <c r="B12" s="50" t="s">
        <v>7</v>
      </c>
      <c r="C12" s="11">
        <v>1</v>
      </c>
      <c r="D12" s="52">
        <v>20</v>
      </c>
      <c r="E12" s="316">
        <f>E11/2</f>
        <v>0</v>
      </c>
      <c r="F12" s="316"/>
      <c r="G12" s="316"/>
      <c r="H12" s="317"/>
      <c r="I12" s="13"/>
    </row>
    <row r="13" spans="1:11" ht="50.25" customHeight="1" x14ac:dyDescent="0.25">
      <c r="A13" s="305" t="s">
        <v>8</v>
      </c>
      <c r="B13" s="306"/>
      <c r="C13" s="270" t="s">
        <v>27</v>
      </c>
      <c r="D13" s="271"/>
      <c r="E13" s="272"/>
      <c r="F13" s="272"/>
      <c r="G13" s="272"/>
      <c r="H13" s="273"/>
    </row>
    <row r="14" spans="1:11" x14ac:dyDescent="0.25">
      <c r="A14" s="17" t="s">
        <v>13</v>
      </c>
      <c r="B14" s="17"/>
      <c r="C14" s="17"/>
    </row>
    <row r="15" spans="1:11" ht="49.5" customHeight="1" x14ac:dyDescent="0.25">
      <c r="A15" s="302" t="s">
        <v>55</v>
      </c>
      <c r="B15" s="303"/>
      <c r="C15" s="303"/>
      <c r="D15" s="303"/>
      <c r="E15" s="303"/>
      <c r="F15" s="303"/>
      <c r="G15" s="303"/>
      <c r="H15" s="303"/>
    </row>
    <row r="16" spans="1:11" ht="36.75" customHeight="1" x14ac:dyDescent="0.25">
      <c r="A16" s="302" t="s">
        <v>54</v>
      </c>
      <c r="B16" s="302"/>
      <c r="C16" s="302"/>
      <c r="D16" s="302"/>
      <c r="E16" s="302"/>
      <c r="F16" s="302"/>
      <c r="G16" s="302"/>
      <c r="H16" s="302"/>
    </row>
    <row r="22" spans="3:3" x14ac:dyDescent="0.25">
      <c r="C22" s="19"/>
    </row>
  </sheetData>
  <protectedRanges>
    <protectedRange sqref="E5:H10 E11:H12" name="Plage1_7_1"/>
  </protectedRanges>
  <mergeCells count="15">
    <mergeCell ref="A3:H3"/>
    <mergeCell ref="A16:H16"/>
    <mergeCell ref="E12:H12"/>
    <mergeCell ref="A11:A12"/>
    <mergeCell ref="A1:B1"/>
    <mergeCell ref="C1:H1"/>
    <mergeCell ref="A2:B2"/>
    <mergeCell ref="C2:E2"/>
    <mergeCell ref="F2:G2"/>
    <mergeCell ref="A15:H15"/>
    <mergeCell ref="A6:H6"/>
    <mergeCell ref="A9:H9"/>
    <mergeCell ref="E11:H11"/>
    <mergeCell ref="A13:B13"/>
    <mergeCell ref="C13:H13"/>
  </mergeCells>
  <printOptions horizontalCentered="1" verticalCentered="1"/>
  <pageMargins left="0" right="0.23622047244094491" top="0.19685039370078741" bottom="0" header="0.11811023622047245" footer="0.11811023622047245"/>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Règlement d'examen</vt:lpstr>
      <vt:lpstr>Principe CCF</vt:lpstr>
      <vt:lpstr>Structure E31</vt:lpstr>
      <vt:lpstr>Structure E32</vt:lpstr>
      <vt:lpstr>Structure E33</vt:lpstr>
      <vt:lpstr>Dossier Elève BCP</vt:lpstr>
      <vt:lpstr>Grille E31</vt:lpstr>
      <vt:lpstr>Grille E32</vt:lpstr>
      <vt:lpstr>Grille E33</vt:lpstr>
    </vt:vector>
  </TitlesOfParts>
  <Company>Rectorat De Montpellier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Admin</cp:lastModifiedBy>
  <cp:lastPrinted>2018-10-02T07:23:19Z</cp:lastPrinted>
  <dcterms:created xsi:type="dcterms:W3CDTF">2018-09-26T13:29:45Z</dcterms:created>
  <dcterms:modified xsi:type="dcterms:W3CDTF">2023-07-13T15:20:45Z</dcterms:modified>
</cp:coreProperties>
</file>