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autoCompressPictures="0"/>
  <mc:AlternateContent xmlns:mc="http://schemas.openxmlformats.org/markup-compatibility/2006">
    <mc:Choice Requires="x15">
      <x15ac:absPath xmlns:x15ac="http://schemas.microsoft.com/office/spreadsheetml/2010/11/ac" url="C:\Users\vdupayage\Documents\1. ARCHIVES 2023-2024\6. OUTILS\PILOTAGE\"/>
    </mc:Choice>
  </mc:AlternateContent>
  <xr:revisionPtr revIDLastSave="0" documentId="8_{21924E85-D669-4357-91F9-0FEBA66FB7E7}" xr6:coauthVersionLast="36" xr6:coauthVersionMax="36" xr10:uidLastSave="{00000000-0000-0000-0000-000000000000}"/>
  <bookViews>
    <workbookView xWindow="0" yWindow="0" windowWidth="20490" windowHeight="8130" tabRatio="882" xr2:uid="{00000000-000D-0000-FFFF-FFFF00000000}"/>
  </bookViews>
  <sheets>
    <sheet name="Méthodologie" sheetId="2" r:id="rId1"/>
    <sheet name="Préambule" sheetId="9" r:id="rId2"/>
    <sheet name="1.Service vie scolaire" sheetId="3" r:id="rId3"/>
    <sheet name="2.Climat" sheetId="4" r:id="rId4"/>
    <sheet name="3.Pilotage" sheetId="5" r:id="rId5"/>
    <sheet name="4.Accompagnement et autonomie" sheetId="6" r:id="rId6"/>
    <sheet name="Radar" sheetId="1" r:id="rId7"/>
    <sheet name="Ressources" sheetId="7" state="hidden" r:id="rId8"/>
    <sheet name="Tableau de synthese" sheetId="8" state="hidden" r:id="rId9"/>
    <sheet name="Formalisation " sheetId="10" r:id="rId10"/>
    <sheet name="Indicateurs" sheetId="11" r:id="rId11"/>
  </sheets>
  <definedNames>
    <definedName name="Excel_BuiltIn_Print_Area" localSheetId="0">Méthodologie!$B$1:$B$37</definedName>
    <definedName name="_xlnm.Print_Area" localSheetId="2">'1.Service vie scolaire'!$A$1:$C$96</definedName>
    <definedName name="_xlnm.Print_Area" localSheetId="3">'2.Climat'!$A$1:$C$54</definedName>
    <definedName name="_xlnm.Print_Area" localSheetId="4">'3.Pilotage'!$A$1:$C$72</definedName>
    <definedName name="_xlnm.Print_Area" localSheetId="5">'4.Accompagnement et autonomie'!$A$1:$C$64</definedName>
    <definedName name="_xlnm.Print_Area" localSheetId="0">Méthodologie!$A$1:$C$31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19" i="11" l="1"/>
  <c r="H19" i="11"/>
  <c r="F19" i="11"/>
  <c r="D19" i="11"/>
  <c r="B19" i="11"/>
  <c r="J17" i="11"/>
  <c r="H17" i="11"/>
  <c r="F17" i="11"/>
  <c r="D17" i="11"/>
  <c r="B17" i="11"/>
  <c r="J18" i="11"/>
  <c r="H18" i="11"/>
  <c r="F18" i="11"/>
  <c r="D18" i="11"/>
  <c r="B18" i="11"/>
  <c r="J16" i="11"/>
  <c r="H16" i="11"/>
  <c r="F16" i="11"/>
  <c r="D16" i="11"/>
  <c r="B16" i="11"/>
  <c r="J12" i="11"/>
  <c r="H12" i="11"/>
  <c r="H11" i="11"/>
  <c r="F12" i="11"/>
  <c r="D12" i="11"/>
  <c r="J11" i="11"/>
  <c r="F11" i="11"/>
  <c r="D11" i="11"/>
  <c r="D10" i="11"/>
  <c r="B12" i="11"/>
  <c r="B11" i="11"/>
  <c r="J10" i="11"/>
  <c r="H10" i="11"/>
  <c r="F10" i="11"/>
  <c r="J9" i="11"/>
  <c r="H9" i="11"/>
  <c r="F9" i="11"/>
  <c r="D9" i="11"/>
  <c r="B10" i="11"/>
  <c r="B9" i="11"/>
  <c r="B15" i="11"/>
  <c r="B8" i="11"/>
  <c r="J5" i="11"/>
  <c r="J4" i="11"/>
  <c r="H5" i="11"/>
  <c r="H4" i="11"/>
  <c r="F5" i="11"/>
  <c r="F4" i="11"/>
  <c r="D5" i="11"/>
  <c r="D4" i="11"/>
  <c r="B5" i="11"/>
  <c r="B4" i="11"/>
  <c r="J3" i="11"/>
  <c r="H3" i="11"/>
  <c r="F3" i="11"/>
  <c r="D3" i="11"/>
  <c r="J2" i="11"/>
  <c r="H2" i="11"/>
  <c r="F2" i="11"/>
  <c r="D2" i="11"/>
  <c r="B2" i="11"/>
  <c r="B1" i="11"/>
  <c r="B3" i="11"/>
  <c r="D21" i="4" l="1"/>
  <c r="D50" i="3"/>
  <c r="D46" i="3"/>
  <c r="E51" i="6"/>
  <c r="E50" i="6"/>
  <c r="E49" i="6"/>
  <c r="E28" i="5"/>
  <c r="E27" i="5"/>
  <c r="E26" i="5"/>
  <c r="E25" i="5"/>
  <c r="E24" i="5"/>
  <c r="E23" i="5"/>
  <c r="E50" i="4"/>
  <c r="E21" i="4"/>
  <c r="E26" i="4"/>
  <c r="E50" i="3"/>
  <c r="E46" i="3"/>
  <c r="D51" i="6"/>
  <c r="D50" i="6"/>
  <c r="D49" i="6"/>
  <c r="D74" i="3"/>
  <c r="D73" i="3"/>
  <c r="D72" i="3"/>
  <c r="D71" i="3"/>
  <c r="D70" i="3"/>
  <c r="D69" i="3"/>
  <c r="E74" i="3"/>
  <c r="E73" i="3"/>
  <c r="E72" i="3"/>
  <c r="E71" i="3"/>
  <c r="E70" i="3"/>
  <c r="E69" i="3"/>
  <c r="E40" i="3"/>
  <c r="E39" i="3"/>
  <c r="E38" i="3"/>
  <c r="E37" i="3"/>
  <c r="E36" i="3"/>
  <c r="E35" i="3"/>
  <c r="E34" i="3"/>
  <c r="E33" i="3"/>
  <c r="E32" i="3"/>
  <c r="D40" i="3"/>
  <c r="D39" i="3"/>
  <c r="D38" i="3"/>
  <c r="D37" i="3"/>
  <c r="D36" i="3"/>
  <c r="D35" i="3"/>
  <c r="D34" i="3"/>
  <c r="D33" i="3"/>
  <c r="D32" i="3"/>
  <c r="D29" i="3"/>
  <c r="D28" i="3"/>
  <c r="D26" i="4"/>
  <c r="D50" i="4"/>
  <c r="D28" i="5"/>
  <c r="D27" i="5"/>
  <c r="D26" i="5"/>
  <c r="D25" i="5"/>
  <c r="D24" i="5"/>
  <c r="D23" i="5"/>
  <c r="D37" i="6"/>
  <c r="D7" i="3"/>
  <c r="D8" i="3"/>
  <c r="D9" i="3"/>
  <c r="D10" i="3"/>
  <c r="D11" i="3"/>
  <c r="D12" i="3"/>
  <c r="D13" i="3"/>
  <c r="D14" i="3"/>
  <c r="D15" i="3"/>
  <c r="D17" i="3"/>
  <c r="D18" i="3"/>
  <c r="D19" i="3"/>
  <c r="D20" i="3"/>
  <c r="D21" i="3"/>
  <c r="D22" i="3"/>
  <c r="D23" i="3"/>
  <c r="D24" i="3"/>
  <c r="D25" i="3"/>
  <c r="D26" i="3"/>
  <c r="D27" i="3"/>
  <c r="D30" i="3"/>
  <c r="D31" i="3"/>
  <c r="D42" i="3"/>
  <c r="D43" i="3"/>
  <c r="D44" i="3"/>
  <c r="D45" i="3"/>
  <c r="D47" i="3"/>
  <c r="D48" i="3"/>
  <c r="D49" i="3"/>
  <c r="D51" i="3"/>
  <c r="D52" i="3"/>
  <c r="D53" i="3"/>
  <c r="D54" i="3"/>
  <c r="D55" i="3"/>
  <c r="D56" i="3"/>
  <c r="D57" i="3"/>
  <c r="D58" i="3"/>
  <c r="D59" i="3"/>
  <c r="D60" i="3"/>
  <c r="D61" i="3"/>
  <c r="D62" i="3"/>
  <c r="D63" i="3"/>
  <c r="D64" i="3"/>
  <c r="D65" i="3"/>
  <c r="D66" i="3"/>
  <c r="D67" i="3"/>
  <c r="D68" i="3"/>
  <c r="D76" i="3"/>
  <c r="D77" i="3"/>
  <c r="C6" i="8" s="1"/>
  <c r="D78" i="3"/>
  <c r="D79" i="3"/>
  <c r="D80" i="3"/>
  <c r="D81" i="3"/>
  <c r="D82" i="3"/>
  <c r="D83" i="3"/>
  <c r="D84" i="3"/>
  <c r="D85" i="3"/>
  <c r="D86" i="3"/>
  <c r="D87" i="3"/>
  <c r="D88" i="3"/>
  <c r="D90" i="3"/>
  <c r="C7" i="8" s="1"/>
  <c r="D91" i="3"/>
  <c r="D92" i="3"/>
  <c r="D93" i="3"/>
  <c r="D94" i="3"/>
  <c r="D5" i="4"/>
  <c r="D6" i="4"/>
  <c r="D7" i="4"/>
  <c r="D8" i="4"/>
  <c r="D7" i="8" s="1"/>
  <c r="D9" i="4"/>
  <c r="D10" i="4"/>
  <c r="D11" i="4"/>
  <c r="D12" i="4"/>
  <c r="D13" i="4"/>
  <c r="D14" i="4"/>
  <c r="D15" i="4"/>
  <c r="D16" i="4"/>
  <c r="D17" i="4"/>
  <c r="D18" i="4"/>
  <c r="D19" i="4"/>
  <c r="D20" i="4"/>
  <c r="D22" i="4"/>
  <c r="D23" i="4"/>
  <c r="D24" i="4"/>
  <c r="D25" i="4"/>
  <c r="D28" i="4"/>
  <c r="D29" i="4"/>
  <c r="D30" i="4"/>
  <c r="D31" i="4"/>
  <c r="D32" i="4"/>
  <c r="D33" i="4"/>
  <c r="D34" i="4"/>
  <c r="D35" i="4"/>
  <c r="D36" i="4"/>
  <c r="D37" i="4"/>
  <c r="D38" i="4"/>
  <c r="D39" i="4"/>
  <c r="D40" i="4"/>
  <c r="D41" i="4"/>
  <c r="D42" i="4"/>
  <c r="D43" i="4"/>
  <c r="D44" i="4"/>
  <c r="D45" i="4"/>
  <c r="D47" i="4"/>
  <c r="D48" i="4"/>
  <c r="D49" i="4"/>
  <c r="D51" i="4"/>
  <c r="D52" i="4"/>
  <c r="D5" i="5"/>
  <c r="D6" i="5"/>
  <c r="D7" i="5"/>
  <c r="D8" i="5"/>
  <c r="D9" i="5"/>
  <c r="D10" i="5"/>
  <c r="D11" i="5"/>
  <c r="D12" i="5"/>
  <c r="D13" i="5"/>
  <c r="D14" i="5"/>
  <c r="D15" i="5"/>
  <c r="D16" i="5"/>
  <c r="D17" i="5"/>
  <c r="D18" i="5"/>
  <c r="D19" i="5"/>
  <c r="D20" i="5"/>
  <c r="D21" i="5"/>
  <c r="D22" i="5"/>
  <c r="D30" i="5"/>
  <c r="D31" i="5"/>
  <c r="D32" i="5"/>
  <c r="D33" i="5"/>
  <c r="D34" i="5"/>
  <c r="D35" i="5"/>
  <c r="D36" i="5"/>
  <c r="D37" i="5"/>
  <c r="D38" i="5"/>
  <c r="D39" i="5"/>
  <c r="D40" i="5"/>
  <c r="D41" i="5"/>
  <c r="D42" i="5"/>
  <c r="D43" i="5"/>
  <c r="D44" i="5"/>
  <c r="D45" i="5"/>
  <c r="D46" i="5"/>
  <c r="D47" i="5"/>
  <c r="D49" i="5"/>
  <c r="D50" i="5"/>
  <c r="D51" i="5"/>
  <c r="D52" i="5"/>
  <c r="D53" i="5"/>
  <c r="D54" i="5"/>
  <c r="D55" i="5"/>
  <c r="D56" i="5"/>
  <c r="D57" i="5"/>
  <c r="D58" i="5"/>
  <c r="D59" i="5"/>
  <c r="D60" i="5"/>
  <c r="D61" i="5"/>
  <c r="D62" i="5"/>
  <c r="D63" i="5"/>
  <c r="D65" i="5"/>
  <c r="D66" i="5"/>
  <c r="D67" i="5"/>
  <c r="D68" i="5"/>
  <c r="D69" i="5"/>
  <c r="D70" i="5"/>
  <c r="D5" i="6"/>
  <c r="D6" i="6"/>
  <c r="D7" i="6"/>
  <c r="D8" i="6"/>
  <c r="D9" i="6"/>
  <c r="D10" i="6"/>
  <c r="D11" i="6"/>
  <c r="D12" i="6"/>
  <c r="D13" i="6"/>
  <c r="D14" i="6"/>
  <c r="D15" i="6"/>
  <c r="D16" i="6"/>
  <c r="D17" i="6"/>
  <c r="D18" i="6"/>
  <c r="D19" i="6"/>
  <c r="D21" i="6"/>
  <c r="D22" i="6"/>
  <c r="D23" i="6"/>
  <c r="D24" i="6"/>
  <c r="D25" i="6"/>
  <c r="D26" i="6"/>
  <c r="D27" i="6"/>
  <c r="D28" i="6"/>
  <c r="D29" i="6"/>
  <c r="D31" i="6"/>
  <c r="D32" i="6"/>
  <c r="D33" i="6"/>
  <c r="D34" i="6"/>
  <c r="D35" i="6"/>
  <c r="D36" i="6"/>
  <c r="D38" i="6"/>
  <c r="D39" i="6"/>
  <c r="D40" i="6"/>
  <c r="D41" i="6"/>
  <c r="D42" i="6"/>
  <c r="D43" i="6"/>
  <c r="D44" i="6"/>
  <c r="D45" i="6"/>
  <c r="D46" i="6"/>
  <c r="D47" i="6"/>
  <c r="D48" i="6"/>
  <c r="D53" i="6"/>
  <c r="D54" i="6"/>
  <c r="D55" i="6"/>
  <c r="D56" i="6"/>
  <c r="D57" i="6"/>
  <c r="D58" i="6"/>
  <c r="D59" i="6"/>
  <c r="D60" i="6"/>
  <c r="D61" i="6"/>
  <c r="D62" i="6"/>
  <c r="C2" i="8"/>
  <c r="D2" i="8"/>
  <c r="E2" i="8"/>
  <c r="F2" i="8"/>
  <c r="A3" i="8"/>
  <c r="B3" i="8"/>
  <c r="A4" i="8"/>
  <c r="A5" i="8"/>
  <c r="A6" i="8"/>
  <c r="A7" i="8"/>
  <c r="B7" i="8"/>
  <c r="B8" i="8"/>
  <c r="A9" i="8"/>
  <c r="B9" i="8"/>
  <c r="A10" i="8"/>
  <c r="A11" i="8"/>
  <c r="A12" i="8"/>
  <c r="B12" i="8"/>
  <c r="B13" i="8"/>
  <c r="B14" i="8"/>
  <c r="C3" i="8" l="1"/>
  <c r="D9" i="8"/>
  <c r="F13" i="8"/>
  <c r="F12" i="8"/>
  <c r="F3" i="8"/>
  <c r="E9" i="8"/>
  <c r="E12" i="8"/>
  <c r="D8" i="8"/>
  <c r="F14" i="8"/>
  <c r="C5" i="8"/>
  <c r="E10" i="8"/>
  <c r="C4" i="8"/>
  <c r="E11" i="8"/>
</calcChain>
</file>

<file path=xl/sharedStrings.xml><?xml version="1.0" encoding="utf-8"?>
<sst xmlns="http://schemas.openxmlformats.org/spreadsheetml/2006/main" count="968" uniqueCount="347">
  <si>
    <t>Guide méthodologique</t>
  </si>
  <si>
    <t>Présentation générale</t>
  </si>
  <si>
    <t>Il doit être interprété de la façon suivante :</t>
  </si>
  <si>
    <t>Outil d'aide à l'élaboration d'un projet vie scolaire</t>
  </si>
  <si>
    <t>1. LE SERVICE VIE SCOLAIRE</t>
  </si>
  <si>
    <t>N°</t>
  </si>
  <si>
    <t>Réponses</t>
  </si>
  <si>
    <t>1.A. Les acteurs</t>
  </si>
  <si>
    <t>oui</t>
  </si>
  <si>
    <t>non</t>
  </si>
  <si>
    <t>Des axes de travail et des objectifs réalisables ont-ils été fixés ?</t>
  </si>
  <si>
    <t>Un tableau de bord qui mentionne les étapes, les ressources à mobiliser, les éléments à observer a-t-il été construit ?</t>
  </si>
  <si>
    <t>souvent</t>
  </si>
  <si>
    <t xml:space="preserve">La vie scolaire partage-t-elle ses documents et outils sur le réseau administratif avec la direction, le secrétariat ? </t>
  </si>
  <si>
    <t>toujours</t>
  </si>
  <si>
    <t>rarement</t>
  </si>
  <si>
    <t>Le recrutement des personnels relève-t-il d'une collaboration entre équipe de direction et CPE ?</t>
  </si>
  <si>
    <t>Les personnels d'éducation bénéficient-ils d'une formation ?</t>
  </si>
  <si>
    <t>Sont-ils destinataires d'un livret d'accueil (détaillant compétences et tâches  attendues ) ?</t>
  </si>
  <si>
    <t>Les assistants d'éducation sont -ils responsabilisés sur le suivi de classes (assiduité/ponctualité/suivi des carnets de liaison) ?</t>
  </si>
  <si>
    <t>Les déplacements des élèves font-il l'objet d'un plan d'actions ?</t>
  </si>
  <si>
    <t>1.C. Connaissance, accueil, accompagnement, responsabilisation des élèves</t>
  </si>
  <si>
    <t>Un lieu d'écoute et de parole est-il proposé pour les élèves ?</t>
  </si>
  <si>
    <t>Une journée d'intégration est-elle organisée ?</t>
  </si>
  <si>
    <t>L'accueil au CDI est-il coordonné avec la vie scolaire ?</t>
  </si>
  <si>
    <t>Des activités sont-elles proposées aux élèves lors de la pause méridienne ?</t>
  </si>
  <si>
    <t>Des dispositifs particuliers hors PPRE sont-ils assortis d'indicateurs de suivi et d'évaluation ?</t>
  </si>
  <si>
    <t>Des actions de valorisation des comportements scolaires des élèves sont-elles instituées ?</t>
  </si>
  <si>
    <t>Des cérémonies de remise d'attestations ou de diplômes sont-elles organisées ?</t>
  </si>
  <si>
    <t>L'engagement des élèves dans des ateliers, clubs, associations ou maison des lycéens est-il valorisé ?</t>
  </si>
  <si>
    <t>L'engagement des élèves délégués de classe est-il valorisé par une action spécifique ?</t>
  </si>
  <si>
    <t>1.D. Le règlement intérieur</t>
  </si>
  <si>
    <t>Des temps de réflexion sont-ils organisés avec les élèves sur les droits et devoirs de chacun ?</t>
  </si>
  <si>
    <t>Existe-t-il une échelle des sanctions au niveau de l'établissement  ?</t>
  </si>
  <si>
    <t>Les sanctions font-elles l'objet d'un travail d'explication aux élèves ?</t>
  </si>
  <si>
    <t>Existe-t-il une politique d'établissement harmonisée en matière d'exclusion des élèves de cours ?</t>
  </si>
  <si>
    <t>Existe-t-il des dispositifs d'accueil prévus en cas d'exclusion de cours ?</t>
  </si>
  <si>
    <t>Existe-t-il des dispositifs d'accueil prévus en cas d'exclusion temporaire de l'établissement ?</t>
  </si>
  <si>
    <t>Existe-t-il des dispositifs d'accueil transitoire prévus en cas d'exclusion définitive d'un élève ?</t>
  </si>
  <si>
    <t>Des partenaires (éducateurs, centres sociaux, associations, etc.) sont-ils associés pour la mise en œuvre des dispositifs d'accueil des élèves exclus ?</t>
  </si>
  <si>
    <t>1.E. Le dialogue avec les familles</t>
  </si>
  <si>
    <t>L'accueil des familles est-il facilité ?</t>
  </si>
  <si>
    <t>Les familles sont-elles associées aux choix d'orientation ?</t>
  </si>
  <si>
    <t>Les parents sont-ils invités aux actions de valorisation des élèves ?</t>
  </si>
  <si>
    <t>Commentaires</t>
  </si>
  <si>
    <t>2. LE CLIMAT SCOLAIRE</t>
  </si>
  <si>
    <t>2.A. Les relations entre les acteurs de la communauté scolaire</t>
  </si>
  <si>
    <t>Des actions de médiation entre pairs sont-elles organisées pour les élèves ?</t>
  </si>
  <si>
    <t>Les modalités d'expression des délégués sont-elles clairement définies ?</t>
  </si>
  <si>
    <t>Existe-t-il des actions de sensibilisation en faveur de la mixité fille et garçon ?</t>
  </si>
  <si>
    <t>Un lieu d'écoute et de parole est-il proposé pour les personnels ?</t>
  </si>
  <si>
    <t>Les assistants d'éducation sont-ils associés aux différentes instances de l'établissement ?</t>
  </si>
  <si>
    <t>Le climat scolaire fait-il l'objet d'échanges au sein d'instances dans l’établissement ?</t>
  </si>
  <si>
    <t>Des priorités ont-elles été définies pour améliorer le climat scolaire dans l’établissement ?</t>
  </si>
  <si>
    <t>L'établissement met-il une salle à disposition des parents ?</t>
  </si>
  <si>
    <t>Des réunions d'information des parents , autres que celles de rentrée ou pour la remise des bulletins, sont-elles organisées ?</t>
  </si>
  <si>
    <t>Des actions sont-elles organisées à destination des parents pour les inciter à participer aux instances de l'établissement (élections, représentation au sein des conseils de classe, etc.) ?</t>
  </si>
  <si>
    <t>L'établissement utilise-t-il un espace numérique de travail pour communiquer avec les familles ?</t>
  </si>
  <si>
    <t>L'établissement utilise-t-il un espace numérique de travail pour permettre les échanges entre les élèves et les enseignants ?</t>
  </si>
  <si>
    <t>Des partenariats locaux ont-ils été engagés par l’établissement dans le but d’améliorer le climat scolaire  ?</t>
  </si>
  <si>
    <t>2.B. La prévention de la violence et la sécurité</t>
  </si>
  <si>
    <t>Le suivi des incidents et des actes de violence est-il réalisé ?</t>
  </si>
  <si>
    <t>Des dispositions spécifiques sont-elles prises pour empêcher les intrusions ?</t>
  </si>
  <si>
    <t>Les personnels victimes de violence connaissent-ils les dispositifs académiques de soutien ?</t>
  </si>
  <si>
    <t>La collaboration avec l'équipe mobile de sécurité est-elle effective ?</t>
  </si>
  <si>
    <t>La collaboration avec le correspondant sécurité-école , policier ou gendarme, est-elle effective ?</t>
  </si>
  <si>
    <t>L'équipe de direction a-t-elle été formée à la gestion de crise ?</t>
  </si>
  <si>
    <t>Une formation est-elle organisée au sein de l'établissement sur la tenue de classe et la gestion de conflit ?</t>
  </si>
  <si>
    <t>Des préconisations concernant la sécurité de l'établissement ont-elles été proposées à l'issue du dernier diagnostic de sécurité ?</t>
  </si>
  <si>
    <t>Le diagnostic de sécurité a-t-il conduit à solliciter un diagnostic de sûreté ?</t>
  </si>
  <si>
    <t>Comme suite à un diagnostic de sûreté, une stratégie de sécurisation est-elle à l'œuvre dans l'établissement ?</t>
  </si>
  <si>
    <t>Le diagnostic de sécurité est-il revisité / réinterrogé chaque année ?</t>
  </si>
  <si>
    <t>Les entrées et sorties de l'établissement sont-elles controlées ?</t>
  </si>
  <si>
    <t>3. PILOTAGE DE LA COHÉRENCE DUCATIVE ET PÉDAGOGIQUE</t>
  </si>
  <si>
    <t>Le projet d'établissement est-il révisé ou réécrit au cours de l'année scolaire ?</t>
  </si>
  <si>
    <t>L'élaboration du projet d'établissement s'appuie-t-elle sur un diagnostic partagé des résultats de l'établissement en termes de résultats scolaires sur la base d’indicateurs ?</t>
  </si>
  <si>
    <t>L'établissement a-t-il un tableau de bord d'indicateurs fiable en termes de vie scolaire ?</t>
  </si>
  <si>
    <t>Le projet d'établissement est-il discuté au sein du conseil pédagogique ?</t>
  </si>
  <si>
    <t>L'élaboration du projet d'établissement fait-elle l'objet de groupes de travail inter-catégoriels?</t>
  </si>
  <si>
    <t>Le projet d'établissement contient-il des éléments portant sur la cohérence des pratiques éducatives dans et hors la classe ?</t>
  </si>
  <si>
    <t>Le projet d'établissement prévoit-il des projets inter-disciplinaires ou inter-catégoriels ?</t>
  </si>
  <si>
    <t>Le projet d'établissement comporte-t-il un programme d'actions précises connu de tous ?</t>
  </si>
  <si>
    <t>Le projet d'établissement fait-il mention de résultats à atteindre en termes de réussite éducative et scolaire des élèves ?</t>
  </si>
  <si>
    <t>Le projet d'établissement fait-il mention de domaines et de partenariats d'excellence ?</t>
  </si>
  <si>
    <t>Le projet d'établissement prévoit-il un plan de formation pour l'établissement ?</t>
  </si>
  <si>
    <t>Le contrat d'objectifs (de l'EPLE ou du réseau) comporte-t-il un programme d'actions précises connu de tous ?</t>
  </si>
  <si>
    <t>Le contrat d'objectifs (de l'EPLE ou du réseau) définit-t-il quelques priorités à atteindre dans le domaine éducatif ?</t>
  </si>
  <si>
    <t>Les priorités du contrat d'objectifs sont-elles assorties de cibles à atteindre (objectifs quantitatifs et qualitatifs) ?</t>
  </si>
  <si>
    <t>3.B. Les instances, l’organisation et les dispositifs</t>
  </si>
  <si>
    <t>Avec quelle fréquence se réunit le conseil pédagogique ?</t>
  </si>
  <si>
    <t>La politique d'orientation de l'établissement est-elle discutée en conseil pédagogique ?</t>
  </si>
  <si>
    <t>Les réunions du conseil pédagogique font-elles l'objet d'un relevé de conclusions diffusé à l'ensemble de l'équipe de l'établissement ?</t>
  </si>
  <si>
    <t>Les emplois du temps sont-ils conçus pour favoriser la concertation ?</t>
  </si>
  <si>
    <t>Les principes présidant à la composition des classes font-ils consensus dans l'établissement ?</t>
  </si>
  <si>
    <t>Existe-t-il une échelle des punitions et des sanctions au niveau de l'établissement ?</t>
  </si>
  <si>
    <t>Existe-t-il une politique d'établissement harmonisée en matière de punitions ?</t>
  </si>
  <si>
    <t>Les commissions éducatives se réunissent-elles régulièrement ?</t>
  </si>
  <si>
    <t>L’aide aux élèves fait-elle l’objet d’une réflexion globale  (aide en cours, aide hors cours, accompagnement éducatif, école ouverte, PPRE, stages) ?</t>
  </si>
  <si>
    <t>Leur mise en place permet-elle d’engager la réflexion sur les codes de l’école ?</t>
  </si>
  <si>
    <t>Leur mise en place permet-elle d'engager la réflexion sur la nature du travail demandé à la maison ?</t>
  </si>
  <si>
    <t>Leur mise en place permet-elle d'engager la réflexion sur le rapport des élèves à l’école, aux apprentissages ?</t>
  </si>
  <si>
    <t>Ces dispositifs sont-ils assortis d'indicateurs de suivi et d'évaluation ?</t>
  </si>
  <si>
    <t>3.C. Formation et cohésion des adultes</t>
  </si>
  <si>
    <t>Un séminaire d’accueil des nouveaux personnels (AED, ATOSS, Enseignants) est-il organisé, dans l’établissement, autour de la thématique vie scolaire ?</t>
  </si>
  <si>
    <t>Une ou des formations sont-elles organisées au sein de l'établissement pour conforter  la culture de l’établissement en termes de vie scolaire ?</t>
  </si>
  <si>
    <t>Une ou des formations sont-elles organisées au niveau de l'établissement pour aider à la mise en œuvre des dispositifs d’aide ?</t>
  </si>
  <si>
    <t>Un ou plusieurs assistants pédagogiques et/ou AED  interviennent-ils auprès des élèves en classe avec les enseignants ?</t>
  </si>
  <si>
    <t>Le rôle de chacun dans l’établissement est-il clairement défini ?</t>
  </si>
  <si>
    <t>Le rôle de chacun dans l’établissement est-il connu de tous (enseignants, non enseignants, parents, élèves) ?</t>
  </si>
  <si>
    <t>Les informations du livret personnel de compétences sont-elles utilisées pour la mise en place d'aides individualisées ?</t>
  </si>
  <si>
    <t>Leur élaboration s'appuie-elle pour partie sur des informations concernant les résultats des élèves dans le niveau antérieur de scolarité ?</t>
  </si>
  <si>
    <t>Les PPRE font-ils l'objet d'une relation suivie avec les familles ?</t>
  </si>
  <si>
    <t>Des réunions sont-elles organisées pour les familles afin de leur expliquer les attentes en termes d'acquisitions des élèves et de travail à fournir ?</t>
  </si>
  <si>
    <t>Le bulletin scolaire comporte-t-il d'autres informations sur les acquis des élèves que les notes et les appréciations traditionnelles ?</t>
  </si>
  <si>
    <t>Les délégués élèves sont-ils formés ?</t>
  </si>
  <si>
    <t>Les délégués élèves sont-ils accompagnés dans leurs démarches ?</t>
  </si>
  <si>
    <t>4. ACCOMPAGNEMENT ET AUTONOMIE DE l'ÉLÈVE</t>
  </si>
  <si>
    <t>4.A. Cadre général du suivi</t>
  </si>
  <si>
    <t xml:space="preserve"> Font-ils l’objet d'un diagnostic ?</t>
  </si>
  <si>
    <t>Sont-ils priorisés par un calendrier ?</t>
  </si>
  <si>
    <t>Font-ils l'objet d'une évaluation ?</t>
  </si>
  <si>
    <t>Le volet autonomie et accompagnement répond-il aux priorités nationales, académiques, locales, spécificités de l’établissement, besoins spécifiques du public ?</t>
  </si>
  <si>
    <t>En cas de rupture de scolarité (exclusion, maladie, décrochage, suppression de cours) existe-t-il des dispositifs garantissant à l 'élève la continuité des apprentissages ?</t>
  </si>
  <si>
    <t>Y a-t-il concertation et coordination effective des équipes et des actions menées pour un même élève ?</t>
  </si>
  <si>
    <t>Y a-t-il concertation et coordination effective des équipes et des actions menées au sein d'un même niveau ?</t>
  </si>
  <si>
    <t>4.B. Concernant l 'apprentissage et l'exercice de l'autonomie</t>
  </si>
  <si>
    <t>Existe-t-il des temps , lieux , instances , structures au sein desquels l’élève évolue de façon autonome ?</t>
  </si>
  <si>
    <t>4.C. Concernant l'accompagnement des élèves</t>
  </si>
  <si>
    <t>Des dispositifs de prise en charge sont-ils prévus dans l'établissement ?</t>
  </si>
  <si>
    <t>Des dispositifs particuliers sont-ils mis en œuvre, en dehors de la classe ordinaire, pour garantir les apprentissages fondamentaux ?</t>
  </si>
  <si>
    <t>Les  entretiens personnalisés d'orientation sont-ils conduits pour chaque niveau concerné ?</t>
  </si>
  <si>
    <t xml:space="preserve"> Le projet de l'établissement prévoit-il une ou des dimensions d'excellence ?</t>
  </si>
  <si>
    <t xml:space="preserve">4.D. Concernant le suivi des élèves </t>
  </si>
  <si>
    <t>Des dispositifs de dépistage ou repérage et de prévention sont-ils actifs dans l'établissement ?</t>
  </si>
  <si>
    <t>L 'établissement a-t-il développé des outils d'aide au suivi des élèves (ex: fiche de suivi) ?</t>
  </si>
  <si>
    <t>Existe-t-il au sein des équipes pédagogiques, éducatives et médico-sociale une démarche d'expertise collective sur le diagnostic des difficultés des élèves ?</t>
  </si>
  <si>
    <t>Ressources</t>
  </si>
  <si>
    <t>ATTENTION ! NE PAS DETRUIRE LES LIENS CI-DESSOUS</t>
  </si>
  <si>
    <t>Questions</t>
  </si>
  <si>
    <t>Est -il en lien avec le volet éducatif  du projet d'établissement ?</t>
  </si>
  <si>
    <t xml:space="preserve">Leur recrutement répond-il à des objectifs éducatifs définis dans le cadre du projet de service vie scolaire et du volet éducatif du projet d'établissement ? </t>
  </si>
  <si>
    <t>Les missions sont-elles clairement explicitées et connues de tous ?</t>
  </si>
  <si>
    <t>Des entretiens réguliers d'évaluation et de validation de compétences sont-ils menés en cours de contrat ?</t>
  </si>
  <si>
    <t>Des réunions de service  sont elles  planifiées ?</t>
  </si>
  <si>
    <t>Existe-t-il des temps de formation des délégués ?</t>
  </si>
  <si>
    <t>Le CVL ou le CVC sont-ils actifs ?</t>
  </si>
  <si>
    <t>Un livret d'accueil des nouveaux élèves existe-t-il ?</t>
  </si>
  <si>
    <t>Les assistants d'éducation sont -ils impliqués dans des missions pédagogiques  (jury, aide aux devoirs, travail avec les délégués) ?</t>
  </si>
  <si>
    <t>Existe-t-il une instance interne (type cellule de veille) pour traiter les cas d'absentéisme ?</t>
  </si>
  <si>
    <t>Le  CPE travaille-t-il en liaison interdegrès (avec les écoles ou collèges de secteur) pour faire le lien sur les plans éducatifs et pédagogiques ?</t>
  </si>
  <si>
    <t>Des dispositifs particuliers existent-ils pour les élèves en grande difficulté  (tutorat  adulte ou élève plus âgé / fiche de suivi)?</t>
  </si>
  <si>
    <t>Des actions de valorisation des résultats scolaires des élèves sont-elles instituées (type cérémonie de récompense) ?</t>
  </si>
  <si>
    <t>Les élèves ont-ils la possibilité de s'investir dans des actions citoyennes, de santé, culturelles, artistiques, sportives ou humanitaires au sein de l'établissement (dans le cadre par exemple des différents parcours) ?</t>
  </si>
  <si>
    <t>Une ou des expérimentations  sont-elles engagées dans le cadre de la valorisation des élèves ?</t>
  </si>
  <si>
    <t xml:space="preserve">Des actions éducatives sont-elles organisées dans le cadre des parcours (Ecole-entreprises, semaine de la presse, de la science, concours de la résistance, etc.) ? </t>
  </si>
  <si>
    <t>Existe-t-il des règles institutionnalisées de bonne conduite dans l'établissement (Charte) ?</t>
  </si>
  <si>
    <t>Les sanctions prévues dans l'établissement comportent-elles des mesures de responsabilisation ?</t>
  </si>
  <si>
    <t xml:space="preserve">Les familles sont-elles systématiquement informées des absences et des retards? </t>
  </si>
  <si>
    <t>Existe-t-il des protocoles internes qui précisent les modalités de réintégration des élèves sanctionnés ?</t>
  </si>
  <si>
    <t>Globalement, les absences et les retards sont-ils justifiés par les familles?</t>
  </si>
  <si>
    <t>Existe-t-il un protocole pour la gestion des problèmes rencontrés par les personnels (situations de souffrance au travail) ?</t>
  </si>
  <si>
    <t>Existe-t-il un protocole d'accueil des parents ?</t>
  </si>
  <si>
    <t xml:space="preserve">Existe-t-il une représentation plurielle dans les instances de l'établissement? </t>
  </si>
  <si>
    <t>Le CESCE de l'établissement est-il actif ?</t>
  </si>
  <si>
    <t xml:space="preserve">Y-a-t-il des représentants de toutes les composantes de la communauté éducative au sein du CESCE? </t>
  </si>
  <si>
    <t xml:space="preserve">Des actions sont-elles conduites avec les partenaires en faveur de la sécurité aux abords de l'établissement ? </t>
  </si>
  <si>
    <t>Une pause est-elle prévue pour les déplacements entre chaque cours ?</t>
  </si>
  <si>
    <t>Des adaptations des emplois du temps sont-elles expérimentées dans le but de mieux prendre en compte les besoins des élèves ?</t>
  </si>
  <si>
    <t>Le projet d'établissement prévoit-il des expérimentations  dans le domaine éducatif ?</t>
  </si>
  <si>
    <t>Le projet d’établissement comprend-il un volet éducatif en cohérence avec un projet de service vie scolaire ?</t>
  </si>
  <si>
    <t>Le projet d'établissement prévoit-il des actions pour renforcer la coopération avec les familles ?</t>
  </si>
  <si>
    <t>Le comité d'éducation à la santé, à la citoyenneté et à l'environnement est-il actif dans l'établissement ?</t>
  </si>
  <si>
    <t>Des dispositifs particuliers existent-ils en lien avec les écoles ou les collèges pour la préparation et le suivi des élèves entrants?</t>
  </si>
  <si>
    <t>L’engagement des élèves est-il validé et reconnu dans la validation des compétences ?</t>
  </si>
  <si>
    <t>Les élèves sont-ils effectivement associés au diagnostic partagé sur la vie scolaire (accueil, citoyenneté, prise en compte des besoins, EDT, ENT) ?</t>
  </si>
  <si>
    <t>Y a-t-il concertation et coordination effective des équipes et des actions menées d'un niveau à l'autre sur l'ensemble de sa scolarité ?</t>
  </si>
  <si>
    <t>Le parcours Avenir est-il formalisé ?</t>
  </si>
  <si>
    <t>Le CESCE prévoit-il un volet  santé, citoyenneté, environnement, autonomie et responsabilité ?</t>
  </si>
  <si>
    <t>Des formations sont-elles organisées au sein du service sur des thématiques de vie scolaire ?</t>
  </si>
  <si>
    <t>Existe-il un projet d’internat inclus dans le volet éducatif du projet d’établissement ?</t>
  </si>
  <si>
    <t>Ce projet a-t-il fait l’objet d’un diagnostic ?</t>
  </si>
  <si>
    <t>Des outils d’évaluations spécifiques à ce projet ont-ils été élaborés ?</t>
  </si>
  <si>
    <t>A-t-il été élaboré en équipe élargie (AED, CPE, équipes pédagogiques, équipes de direction) ?</t>
  </si>
  <si>
    <t xml:space="preserve">Existe-t-il un référent internat ? </t>
  </si>
  <si>
    <t>Les équipes pédagogiques sont-elles associées à la vie de l’internat ?</t>
  </si>
  <si>
    <t xml:space="preserve">Les familles sont-elles associées à la vie de l’internat ? </t>
  </si>
  <si>
    <t>Les horaires de l’internat (ouvertures, coucher, réveil…) font-elles l’objet d’une adaptation à l’âge des élèves ?</t>
  </si>
  <si>
    <t>Le recrutement des AED est-il profilé pour répondre aux exigences de l’internat ?</t>
  </si>
  <si>
    <t>Existe-t-il un volet spécifique sur l’internat dans le livret d’accueil des AED ?</t>
  </si>
  <si>
    <t>Les AED ont-ils la possibilité d’organiser des temps d’activités et/ou de convivialité ?</t>
  </si>
  <si>
    <t>Des ateliers ou clubs sont-ils animés par des AED ?</t>
  </si>
  <si>
    <t>Les horaires d’ouverture et d’accueil du service vie scolaire sont-ils adaptés à l’internat ?</t>
  </si>
  <si>
    <t>La circulation des informations internat/externat fait-elle l’objet d’une organisation spécifique ?</t>
  </si>
  <si>
    <t>Les professeurs documentalistes sont-ils associés à l’accueil des internes ?</t>
  </si>
  <si>
    <t>L’entraide entre les élèves internes est-elle favorisée (Tutorat/mentorat, salles de travail en groupe…) ?</t>
  </si>
  <si>
    <t xml:space="preserve">Les délégués de l’internat sont-ils actifs ? </t>
  </si>
  <si>
    <t xml:space="preserve">Ces délégués sont-ils en lien avec les instances collégiennes et/ou lycéennes ? </t>
  </si>
  <si>
    <t>Un protocole d’accueil et d’intégration des nouveaux internes existe-t-il ?</t>
  </si>
  <si>
    <t xml:space="preserve">Des activités sportives ont-elles lieu dans le cadre de l’internat ? </t>
  </si>
  <si>
    <t>L 'établissement adopte-t-il une démarche de travail en réseau avec ses partenaires (locaux, municipaux, départementaux, justice...) ?</t>
  </si>
  <si>
    <t>Les parcours éducatifs (Citoyen, Santé, PEAC, Avenir) sont-ils déclinés sur les temps d’internat ?</t>
  </si>
  <si>
    <t>Les élèves internes font-ils l’objet d’un suivi spécifique ?</t>
  </si>
  <si>
    <t>0. L'INTERNAT</t>
  </si>
  <si>
    <t>Une communication est-elle faite sur les activités du FSE, CVC ou CVL ?</t>
  </si>
  <si>
    <t>La mise en place des dispositifs d’aide s’appuie-t-elle sur une analyse des compétences du socle commun notamment dans les domaines 2 et 3 ?</t>
  </si>
  <si>
    <t>Leur mise en place permet-elle d'engager la réflexion sur la quantité du travail demandé à la maison ?</t>
  </si>
  <si>
    <t xml:space="preserve"> L’exercice de la citoyenneté fait-il l’objet de projets et d’actions ?</t>
  </si>
  <si>
    <t>Les élèves du CVC ou du CVL sont-il accompagnés ?</t>
  </si>
  <si>
    <t>Une procédure de suivi et d’analyse des faits de vie scolaire (absences, incidents…) existe-t-elle ?</t>
  </si>
  <si>
    <t>L'élaboration du projet d'établissement s'appuie-t-elle sur un diagnostic partagé des résultats de l'établissement en termes de climat scolaire sur la base d’indicateurs de vie scolaire ?</t>
  </si>
  <si>
    <t>L'établissement exploite-t-il tous les dispositifs ou instances réglementaires existantes pour suivre et accompagner les élèves? (équipes éducatives, commissions, PPRE...) ?</t>
  </si>
  <si>
    <t xml:space="preserve">Des dispositifs particuliers de liaison interdegré existent-ils pour la préparation et le suivi du passage des élèves de l'élémentaire au collège ou du collège au lycée ? </t>
  </si>
  <si>
    <t>Existe til des partenariats relatifs à l’orientation des élèves ?</t>
  </si>
  <si>
    <t>Des personnels et dispositifs sont-ils prévus pour le traitement de la grande difficulté scolaire ?</t>
  </si>
  <si>
    <t>Existe-t-il des dispositifs de prise en charge des élèves à besoins particuliers ?</t>
  </si>
  <si>
    <t>Le parcours Santé est-il formalisé ?</t>
  </si>
  <si>
    <t>Les dispositifs réglementaires alternatifs sont-ils utilisés ?</t>
  </si>
  <si>
    <t>Le suivi, l'accompagnement et l’autonomie de l’élève font-ils l’objet d'un volet spécifique au projet d'établissement ?</t>
  </si>
  <si>
    <t>L'offre éducative et pédagogique permet-elle d'apporter des réponses personnalisées aux besoins des élèves, d'effectuer des choix, de construire son parcours ?</t>
  </si>
  <si>
    <t>Les élèves sont-ils informés précisément des lieux, temps, dispositifs, instances, personnels dédiés à leur accompagnement, suivi, orientation, conseil et autonomie ?</t>
  </si>
  <si>
    <t>Les élèves participent-ils aux instances représentatives de l’établissement ?</t>
  </si>
  <si>
    <t>Les élèves ont-ils la possibilité de s'investir et proposer des actions citoyennes, de santé, culturelles, artistiques, sportives ou humanitaires au sein de l'établissement ?</t>
  </si>
  <si>
    <t>Existe-t-il des pratiques et dispositifs d'éducation à la responsabilité ? (tutorat élève-élève, élèves médiateurs, accompagnement des projets collégiens ou lycéens...)</t>
  </si>
  <si>
    <t>Les emploi du temps prévoient-ils des temps d'autonomie de l 'élève (plages horaires permettant des choix d'inscription en atelier ou devoirs faits, étude, cdi, foyer) ?</t>
  </si>
  <si>
    <t>L 'autoévaluation est-elle intégrée dans les pratiques ?</t>
  </si>
  <si>
    <t>Existe-t-il une offre éducative et pédagogique  visant  l’acquisition du domaine 3 du socle commun ?</t>
  </si>
  <si>
    <t>Des PPRE sont-ils mis en œuvre dans l'établissement et sont-ils intégrés en classe ? Concernent-ils tous les niveaux ?</t>
  </si>
  <si>
    <t>Prennent-ils en compte les compétences sociales et civiques et l'autonomie et l'initiative ?</t>
  </si>
  <si>
    <t>Les objectifs des évaluations sont-ils présentés aux élèves ? Les compétences acquises ou échouées leur sont-elles précisées ?</t>
  </si>
  <si>
    <t>Les équipes pédagogiques et éducatives sont-elles partie prenante dans le volet orientation du projet d'établissement ? (écoute, info, conseil , accompagnement, animation etc)</t>
  </si>
  <si>
    <t>Les délégués de l'internat sont-ils associés aux « commissions menus » ?</t>
  </si>
  <si>
    <t>L'établissement a-t-il fait l'objet d'une enquête sur le climat scolaire?</t>
  </si>
  <si>
    <t>L’internat est-il conçu comme un mode  de scolarisation ?</t>
  </si>
  <si>
    <t xml:space="preserve">Le volet orientation du projet d'établissement fait-il l'objet d'une concertation ? </t>
  </si>
  <si>
    <t>Les problématiques de vie scolaire font-elles l'objet d'échanges au sein des instances dans l’établissement ?</t>
  </si>
  <si>
    <r>
      <t>Un diagnostic vie scolaire a-t-il été établi ?</t>
    </r>
    <r>
      <rPr>
        <b/>
        <i/>
        <sz val="14"/>
        <color rgb="FF000000"/>
        <rFont val="Candara"/>
        <family val="2"/>
      </rPr>
      <t xml:space="preserve"> </t>
    </r>
  </si>
  <si>
    <t>Les actions sont-elles régulées puis évaluées ?</t>
  </si>
  <si>
    <t>1.B. Organisation du service - Le personnel vie scolaire et les outils de gestion</t>
  </si>
  <si>
    <t>Emplois du temps et fiches de poste sont-ils définis  ?</t>
  </si>
  <si>
    <r>
      <t xml:space="preserve">Les éco-délégués </t>
    </r>
    <r>
      <rPr>
        <b/>
        <i/>
        <sz val="14"/>
        <color rgb="FF000000"/>
        <rFont val="Candara"/>
        <family val="2"/>
      </rPr>
      <t>élus</t>
    </r>
    <r>
      <rPr>
        <sz val="14"/>
        <color indexed="8"/>
        <rFont val="Candara"/>
        <family val="2"/>
      </rPr>
      <t xml:space="preserve"> sont-ils actifs ?</t>
    </r>
  </si>
  <si>
    <t>Des responsabilités sont-elles confiées aux élèves (tutorat, Journée Portes Ouvertes) ?</t>
  </si>
  <si>
    <t>Le foyer des élèves (FSE) ou la MDL sont- ils actifs ?</t>
  </si>
  <si>
    <t>Des représentants élèves participent-ils au Comité d'Éducation à la Santé et à la Citoyenneté et à l'Environnement  (CESCE) ?</t>
  </si>
  <si>
    <t>Existe-t-il des outils permettant le suivi individualisé et la mise en place de parcours personnalisés des internes ?</t>
  </si>
  <si>
    <t>Des formations sont-elles organisées au sein de l'établissement sur des thématiques éducatives ?</t>
  </si>
  <si>
    <t>Les formations sur des thématiques éducatives sont-elles intercatégorielles ?</t>
  </si>
  <si>
    <t>Des actions sont-elles organisées à destination des parents pour les sensibiliser au rôle des parents d'élèves (mallette des parents, ouvrir l'école aux parents, ateliers parentalité, etc.) ?</t>
  </si>
  <si>
    <t>Une formation est-elle organisée au sein de l'établissement sur la tenue de classe et la gestion de conflits ?</t>
  </si>
  <si>
    <t>3.A. Projet d'établissement et contrat d'objectifs</t>
  </si>
  <si>
    <t>Les acquisitions des élèves en termes de compétences du socle sont-elles utilisées lors des échanges interdegrés ?</t>
  </si>
  <si>
    <t>Les Eco-délégués élus sont-ils actifs ?</t>
  </si>
  <si>
    <t>Tous les niveaux sont-ils concernés ?</t>
  </si>
  <si>
    <t>Les leviers d'actions (fonctionnement, ressources matérielles et humaines, évaluation des acquis, orientation, partenariats, TICE) sont-ils  en cohérence ?</t>
  </si>
  <si>
    <t>Leur mise en oeuvre sert-elle des objectifs d'accompagnement et d'autonomie de l'élève ?</t>
  </si>
  <si>
    <t xml:space="preserve">L'établissement propose-t-il des structures et des options attractives (sections sportives, sections linguistiques, classes à horaires aménagés, options artistiques, etc.) ? </t>
  </si>
  <si>
    <t>La transmission et le suivi des informations relatifs à la scolarité des élèves sont-ils assurés de façon systématique d'une année sur l'autre ?</t>
  </si>
  <si>
    <t>Le suivi des élèves est-il continu sur l'ensemble de son cursus collège ou lycée ?</t>
  </si>
  <si>
    <t>Existe-t-il des équipes de suivi des élèves ?</t>
  </si>
  <si>
    <t>Les parents sont-ils acteurs dans la scolarité de l 'élève  dans un travail de co-éducation?</t>
  </si>
  <si>
    <t xml:space="preserve">Le contenu du règlement intérieur est-il connu de l'ensemble de la communauté éducative ? </t>
  </si>
  <si>
    <t xml:space="preserve">L'ensemble des personnels est-il garant du respect du règlement intérieur ? </t>
  </si>
  <si>
    <t xml:space="preserve">Des partenariats extérieurs concernant l'internat sont-ils mis en place ? </t>
  </si>
  <si>
    <r>
      <t>Existe-il des temps de formations et de réunions spécifiques </t>
    </r>
    <r>
      <rPr>
        <sz val="14"/>
        <color rgb="FF000000"/>
        <rFont val="Candara"/>
        <family val="2"/>
      </rPr>
      <t xml:space="preserve">sur la vie de l'internat? </t>
    </r>
  </si>
  <si>
    <r>
      <t xml:space="preserve">Sont-ils intégrés au dispositif « devoirs faits » </t>
    </r>
    <r>
      <rPr>
        <sz val="14"/>
        <color rgb="FF000000"/>
        <rFont val="Candara"/>
        <family val="2"/>
      </rPr>
      <t>ou autre dispositif en lycée sur le temps d'internat </t>
    </r>
    <r>
      <rPr>
        <i/>
        <sz val="14"/>
        <color rgb="FF000000"/>
        <rFont val="Candara"/>
        <family val="2"/>
      </rPr>
      <t>?</t>
    </r>
  </si>
  <si>
    <t>Des ateliers ou des séances de devoirs faits sont-il pris en charge par des personnels de Vie Scolaire  ?</t>
  </si>
  <si>
    <t xml:space="preserve">La salle d'étude permet-elle à l'élève de trouver de l'aide personnalisée ? </t>
  </si>
  <si>
    <t>La gestion informatique des punitions et des sanctions fait-elle l'objet d'un suivi efficace?</t>
  </si>
  <si>
    <t xml:space="preserve">La gestion informatique des absences fait-elle l'objet d'un suivi efficace? </t>
  </si>
  <si>
    <r>
      <t xml:space="preserve"> </t>
    </r>
    <r>
      <rPr>
        <sz val="14"/>
        <color rgb="FF000000"/>
        <rFont val="Candara"/>
        <family val="2"/>
      </rPr>
      <t xml:space="preserve">Un bilan annuel des absences et des situations d'absentéisme est-il présenté? </t>
    </r>
  </si>
  <si>
    <t>L'établissement dispose-t-il d'un internat ?</t>
  </si>
  <si>
    <t>Cet outil permet d'identifier les piliers fortement investis ou à l’inverse les piliers qui le sont moins. Ce diagnostic est à mettre en regard avec les résultats de l’établissement. Par exemple, un établissement faiblement investi dans le climat scolaire mais dont les indicateurs de résultats dans ce domaine sont très positifs n’a pas nécessairement à investir ce pilier. A l’inverse, si les indicateurs sont négatifs, il peut être utile de développer des actions dans ce domaine.
La construction de l'outil ne doit pas laisser penser qu'il faudrait avoir le score maximal pour chaque item. Il s'agit de porter l'analyse sur les dominantes de l'action en cours et les priorités à se donner au regard des résultats de l'établissement.</t>
  </si>
  <si>
    <t xml:space="preserve">Un projet  de service Vie Scolaire a-t-il été rédigé ? </t>
  </si>
  <si>
    <t>Des temps d’études collectifs sont-ils organisés à l'internat?</t>
  </si>
  <si>
    <t>Existe-t-il un plan de prévention violence dans l'établissement?</t>
  </si>
  <si>
    <t xml:space="preserve">Existe-t-il un protocole de gestion de crise en cas de violences ? </t>
  </si>
  <si>
    <t xml:space="preserve">Existe-t-il un protocole d'accompagnement des personnels en cas d'évènement violent inopiné? </t>
  </si>
  <si>
    <t>3.C. L'organisation du temps et de l'espace dans l'établissement</t>
  </si>
  <si>
    <t>3.D. Compétences sociales et civiques</t>
  </si>
  <si>
    <t>Les pratiques, actions, dispositifs mis en œuvre sont-ils explicités ?</t>
  </si>
  <si>
    <t>Les horaires d'entrée et de sortie de l'établissement font-ils l'objet d'aménagements particuliers selon les niveaux ?</t>
  </si>
  <si>
    <t xml:space="preserve">INFORMATIONS CHIFFRÉES (APAE) </t>
  </si>
  <si>
    <t xml:space="preserve">Identification </t>
  </si>
  <si>
    <t>Code, nom, type EPLE, statut…</t>
  </si>
  <si>
    <t>Population scolaire</t>
  </si>
  <si>
    <t>Effectifs, filles/garçons, Régimes, transportés, internat, Hétérogénéité sociale, IPS, taux boursiers…</t>
  </si>
  <si>
    <t>Personnels et moyens</t>
  </si>
  <si>
    <t>ETP VS, ETP CPE, Pôle médico-social</t>
  </si>
  <si>
    <t>Performances</t>
  </si>
  <si>
    <t xml:space="preserve">Taux réussite aux examens, taux accès N+1, redoublement, </t>
  </si>
  <si>
    <t>COMPOSITION  ÉQUIPE "PVS"</t>
  </si>
  <si>
    <t>PROGRAMMATION</t>
  </si>
  <si>
    <t>Fonction</t>
  </si>
  <si>
    <t>Nom</t>
  </si>
  <si>
    <t>Date</t>
  </si>
  <si>
    <t>Thème de réunion (AED, partenaires VS, équipe de Direction,  concertation…)</t>
  </si>
  <si>
    <t>Séance de travail entre personnels vie scolaire (Diagnostic et autres indicateurs...)</t>
  </si>
  <si>
    <t>Partage du diagnostic (ex : en conseil pédagogique)</t>
  </si>
  <si>
    <t>Définition des AXES (4 max) du futur PVS</t>
  </si>
  <si>
    <t>Définition de la liste des actions à programmer, mettre en œuvre et évaluer)</t>
  </si>
  <si>
    <t>Formalisation / écriture, diffusion</t>
  </si>
  <si>
    <t>Il se compose de divers onglets :</t>
  </si>
  <si>
    <t>Projet éducatif, projet vie scolaire – Kit d'aide à l'élaboration</t>
  </si>
  <si>
    <t xml:space="preserve">Projets </t>
  </si>
  <si>
    <t>Etablissement, Vie scolaire, En cours, oui, non…</t>
  </si>
  <si>
    <t>Axe n°:</t>
  </si>
  <si>
    <t>Intitulé :</t>
  </si>
  <si>
    <t xml:space="preserve">Sous-objectifs : </t>
  </si>
  <si>
    <t>-</t>
  </si>
  <si>
    <t>Diasgnostic :</t>
  </si>
  <si>
    <t xml:space="preserve">Moyens mis en œuvre : </t>
  </si>
  <si>
    <t>1-</t>
  </si>
  <si>
    <t>2-</t>
  </si>
  <si>
    <t>3-</t>
  </si>
  <si>
    <t>4-</t>
  </si>
  <si>
    <t>Constats</t>
  </si>
  <si>
    <t>Indicateurs</t>
  </si>
  <si>
    <t>L'onglet "formalisation"</t>
  </si>
  <si>
    <t>A partir des résultats obtenus sur votre radar, vous pouvez dans cet onglet formaliser synthétiquement votre projet vie scolaire. La démarche qui vous est proposée est de le structurer à travers 3-4 grands axes maximum puis de les décliner en objectifs et sous objectifs. Vous pouvez ensuite lister les actions à mettre en place, et les indicateurs qui y sont associés pour vos évaluations futures.</t>
  </si>
  <si>
    <t>L'onglet "indicateurs"</t>
  </si>
  <si>
    <t>Indicateur</t>
  </si>
  <si>
    <t>Taux</t>
  </si>
  <si>
    <t>Actions :</t>
  </si>
  <si>
    <t>5-</t>
  </si>
  <si>
    <t>A court  terme N</t>
  </si>
  <si>
    <t>A moyen terme N+1</t>
  </si>
  <si>
    <t>A  long terme N+2</t>
  </si>
  <si>
    <t>Evaluation/Bilan</t>
  </si>
  <si>
    <t>Objectif 1:</t>
  </si>
  <si>
    <t>Objectif 2:</t>
  </si>
  <si>
    <t>Objectif 3:</t>
  </si>
  <si>
    <t>6-</t>
  </si>
  <si>
    <t>7-</t>
  </si>
  <si>
    <t>8-</t>
  </si>
  <si>
    <t>9-</t>
  </si>
  <si>
    <t>10-</t>
  </si>
  <si>
    <t>Intitulé Axe 2</t>
  </si>
  <si>
    <t>Intitulé Axe 3</t>
  </si>
  <si>
    <t>Intitulé Axe 1 :</t>
  </si>
  <si>
    <t>Le classeur est conçu comme un outil d’aide à l'élaboration du projet vie scolaire, pouvant aboutir à un PVS prêt à l'emploi. Il comporte un ensemble de questions qui portent sur les pratiques en cours au sein de l'établissement, pratiques qui concernent le plus souvent plusieurs acteurs.</t>
  </si>
  <si>
    <r>
      <rPr>
        <b/>
        <sz val="14"/>
        <rFont val="Arial"/>
        <family val="2"/>
      </rPr>
      <t>L' onglet graphique radar</t>
    </r>
    <r>
      <rPr>
        <sz val="14"/>
        <rFont val="Arial"/>
        <family val="2"/>
      </rPr>
      <t xml:space="preserve"> présentant les résultats du diagnostic </t>
    </r>
  </si>
  <si>
    <t>Cet onglet recense les indicateurs spécifiques à votre établissement que vous avez précédemment saisi sur l'onglet "formalisation"</t>
  </si>
  <si>
    <r>
      <rPr>
        <b/>
        <sz val="14"/>
        <rFont val="Arial"/>
        <family val="2"/>
      </rPr>
      <t>Le préambule</t>
    </r>
    <r>
      <rPr>
        <sz val="14"/>
        <rFont val="Arial"/>
        <family val="2"/>
      </rPr>
      <t xml:space="preserve"> permet de faire un premier tour d'horizon à partir d'indicateurs institutionnels de l'établissement, d'organiser et de répartir au sein d'une équipe le travail à mener.</t>
    </r>
  </si>
  <si>
    <r>
      <rPr>
        <b/>
        <sz val="14"/>
        <rFont val="Arial"/>
        <family val="2"/>
      </rPr>
      <t>4 onglets de diagnostic</t>
    </r>
    <r>
      <rPr>
        <sz val="14"/>
        <rFont val="Arial"/>
        <family val="2"/>
      </rPr>
      <t xml:space="preserve"> correspondant aux 4 piliers du projet vie scolaire  (service vie scolaire, climat scolaire, pilotage de la cohérence éducative et collaboration, accompagnement éducatif et pédagogique)</t>
    </r>
  </si>
  <si>
    <t>Chaque onglet se décompose en sous rubriques permettant d’affiner le diagnostic du pilier.
Les questions sont formulées sous forme de question fermée à choix multiples. Elles ne nécessitent pas de recherches importantes et correspondent le plus souvent à une appréciation de la situation de l'établissement et des pratiques en cours. Certaines questions pourront ne pas répondre à la spécificité de l'établissement. Néanmoins elles seront l'occasion soit de s'interroger sur cette spécificité, soit d'en approfondir l'analyse en complétant la case "commentaire" en bas d'onglet.
Les réponses sont codées : 0 renvoie à une valeur faible, 3 à une valeur forte. Chaque sous-rubrique fait l’objet d’une moyenne qui constitue l'indicateur synthétique de la rubrique. C’est ce chiffre qui est utilisé pour établir la synthèse. Le choix a été fait de ne pas pondérer les réponses en fonction de la nature de la question.</t>
  </si>
  <si>
    <t>C’est le document de synthèse.</t>
  </si>
  <si>
    <t>.Chaque pilier de l’effet établissement fait l’objet d’une aire colorée.</t>
  </si>
  <si>
    <t>.Plus l'aire se développe vers l’extérieur, plus l’établissement a fortement investi ce pilier.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</si>
</sst>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5" x14ac:knownFonts="1">
    <font>
      <sz val="10"/>
      <name val="Arial"/>
      <family val="2"/>
    </font>
    <font>
      <sz val="18"/>
      <name val="Arial"/>
      <family val="2"/>
    </font>
    <font>
      <b/>
      <sz val="16"/>
      <name val="Arial"/>
      <family val="2"/>
    </font>
    <font>
      <sz val="20"/>
      <name val="Arial"/>
      <family val="2"/>
    </font>
    <font>
      <b/>
      <sz val="16"/>
      <color indexed="9"/>
      <name val="Arial"/>
      <family val="2"/>
    </font>
    <font>
      <b/>
      <i/>
      <sz val="16"/>
      <name val="Arial"/>
      <family val="2"/>
    </font>
    <font>
      <sz val="14"/>
      <name val="Arial"/>
      <family val="2"/>
    </font>
    <font>
      <sz val="12"/>
      <name val="Candara"/>
      <family val="2"/>
    </font>
    <font>
      <b/>
      <sz val="20"/>
      <name val="Candara"/>
      <family val="2"/>
    </font>
    <font>
      <b/>
      <sz val="18"/>
      <color indexed="9"/>
      <name val="Candara"/>
      <family val="2"/>
    </font>
    <font>
      <b/>
      <sz val="12"/>
      <color indexed="8"/>
      <name val="Candara"/>
      <family val="2"/>
    </font>
    <font>
      <i/>
      <sz val="10"/>
      <name val="Arial"/>
      <family val="2"/>
    </font>
    <font>
      <sz val="18"/>
      <color indexed="8"/>
      <name val="Candara"/>
      <family val="2"/>
    </font>
    <font>
      <sz val="14"/>
      <color indexed="8"/>
      <name val="Candara"/>
      <family val="2"/>
    </font>
    <font>
      <sz val="12"/>
      <name val="Arial"/>
      <family val="2"/>
    </font>
    <font>
      <sz val="10"/>
      <color indexed="9"/>
      <name val="Arial"/>
      <family val="2"/>
    </font>
    <font>
      <sz val="18"/>
      <color indexed="9"/>
      <name val="Candara"/>
      <family val="2"/>
    </font>
    <font>
      <b/>
      <sz val="11"/>
      <name val="Arial"/>
      <family val="2"/>
    </font>
    <font>
      <sz val="11"/>
      <name val="Arial"/>
      <family val="2"/>
    </font>
    <font>
      <b/>
      <sz val="14"/>
      <name val="Arial"/>
      <family val="2"/>
    </font>
    <font>
      <b/>
      <sz val="10"/>
      <color indexed="9"/>
      <name val="Arial"/>
      <family val="2"/>
    </font>
    <font>
      <b/>
      <sz val="10"/>
      <name val="Arial"/>
      <family val="2"/>
    </font>
    <font>
      <sz val="10"/>
      <color indexed="16"/>
      <name val="Arial"/>
      <family val="2"/>
    </font>
    <font>
      <sz val="10"/>
      <name val="Arial"/>
      <family val="2"/>
    </font>
    <font>
      <sz val="10"/>
      <color theme="0"/>
      <name val="Arial"/>
      <family val="2"/>
    </font>
    <font>
      <sz val="14"/>
      <color theme="0"/>
      <name val="Arial"/>
      <family val="2"/>
    </font>
    <font>
      <sz val="20"/>
      <color theme="0"/>
      <name val="Arial"/>
      <family val="2"/>
    </font>
    <font>
      <sz val="18"/>
      <color theme="0"/>
      <name val="Arial"/>
      <family val="2"/>
    </font>
    <font>
      <i/>
      <sz val="14"/>
      <color theme="0"/>
      <name val="Arial"/>
      <family val="2"/>
    </font>
    <font>
      <i/>
      <sz val="10"/>
      <color theme="0"/>
      <name val="Arial"/>
      <family val="2"/>
    </font>
    <font>
      <b/>
      <i/>
      <sz val="14"/>
      <color rgb="FF000000"/>
      <name val="Candara"/>
      <family val="2"/>
    </font>
    <font>
      <i/>
      <sz val="14"/>
      <color rgb="FF000000"/>
      <name val="Candara"/>
      <family val="2"/>
    </font>
    <font>
      <sz val="14"/>
      <color rgb="FF000000"/>
      <name val="Candara"/>
      <family val="2"/>
    </font>
    <font>
      <i/>
      <sz val="11"/>
      <name val="Calibri"/>
      <family val="2"/>
    </font>
    <font>
      <b/>
      <i/>
      <sz val="16"/>
      <color rgb="FFFF0000"/>
      <name val="Arial"/>
      <family val="2"/>
    </font>
  </fonts>
  <fills count="25">
    <fill>
      <patternFill patternType="none"/>
    </fill>
    <fill>
      <patternFill patternType="gray125"/>
    </fill>
    <fill>
      <patternFill patternType="solid">
        <fgColor indexed="8"/>
        <bgColor indexed="58"/>
      </patternFill>
    </fill>
    <fill>
      <patternFill patternType="solid">
        <fgColor indexed="56"/>
        <bgColor indexed="62"/>
      </patternFill>
    </fill>
    <fill>
      <patternFill patternType="solid">
        <fgColor indexed="22"/>
        <bgColor indexed="31"/>
      </patternFill>
    </fill>
    <fill>
      <patternFill patternType="solid">
        <fgColor indexed="44"/>
        <bgColor indexed="31"/>
      </patternFill>
    </fill>
    <fill>
      <patternFill patternType="solid">
        <fgColor indexed="9"/>
        <bgColor indexed="26"/>
      </patternFill>
    </fill>
    <fill>
      <patternFill patternType="solid">
        <fgColor indexed="57"/>
        <bgColor indexed="19"/>
      </patternFill>
    </fill>
    <fill>
      <patternFill patternType="solid">
        <fgColor indexed="55"/>
        <bgColor indexed="50"/>
      </patternFill>
    </fill>
    <fill>
      <patternFill patternType="solid">
        <fgColor indexed="51"/>
        <bgColor indexed="13"/>
      </patternFill>
    </fill>
    <fill>
      <patternFill patternType="solid">
        <fgColor indexed="43"/>
        <bgColor indexed="26"/>
      </patternFill>
    </fill>
    <fill>
      <patternFill patternType="solid">
        <fgColor indexed="10"/>
        <bgColor indexed="16"/>
      </patternFill>
    </fill>
    <fill>
      <patternFill patternType="solid">
        <fgColor indexed="53"/>
        <bgColor indexed="29"/>
      </patternFill>
    </fill>
    <fill>
      <patternFill patternType="solid">
        <fgColor indexed="12"/>
        <bgColor indexed="39"/>
      </patternFill>
    </fill>
    <fill>
      <patternFill patternType="solid">
        <fgColor indexed="16"/>
        <bgColor indexed="37"/>
      </patternFill>
    </fill>
    <fill>
      <patternFill patternType="solid">
        <fgColor indexed="50"/>
        <bgColor indexed="55"/>
      </patternFill>
    </fill>
    <fill>
      <patternFill patternType="solid">
        <fgColor indexed="25"/>
        <bgColor indexed="61"/>
      </patternFill>
    </fill>
    <fill>
      <patternFill patternType="solid">
        <fgColor indexed="46"/>
        <bgColor indexed="24"/>
      </patternFill>
    </fill>
    <fill>
      <patternFill patternType="solid">
        <fgColor indexed="29"/>
        <bgColor indexed="53"/>
      </patternFill>
    </fill>
    <fill>
      <patternFill patternType="solid">
        <fgColor indexed="42"/>
        <bgColor indexed="27"/>
      </patternFill>
    </fill>
    <fill>
      <patternFill patternType="solid">
        <fgColor theme="8"/>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theme="3" tint="0.39997558519241921"/>
        <bgColor indexed="64"/>
      </patternFill>
    </fill>
  </fills>
  <borders count="74">
    <border>
      <left/>
      <right/>
      <top/>
      <bottom/>
      <diagonal/>
    </border>
    <border>
      <left style="thin">
        <color indexed="63"/>
      </left>
      <right style="thin">
        <color indexed="63"/>
      </right>
      <top style="thin">
        <color indexed="63"/>
      </top>
      <bottom style="thin">
        <color indexed="63"/>
      </bottom>
      <diagonal/>
    </border>
    <border>
      <left style="thin">
        <color indexed="63"/>
      </left>
      <right/>
      <top/>
      <bottom/>
      <diagonal/>
    </border>
    <border>
      <left/>
      <right style="thin">
        <color indexed="63"/>
      </right>
      <top/>
      <bottom/>
      <diagonal/>
    </border>
    <border>
      <left style="thin">
        <color indexed="63"/>
      </left>
      <right/>
      <top style="thin">
        <color indexed="23"/>
      </top>
      <bottom style="thin">
        <color indexed="23"/>
      </bottom>
      <diagonal/>
    </border>
    <border>
      <left/>
      <right/>
      <top style="thin">
        <color indexed="23"/>
      </top>
      <bottom style="thin">
        <color indexed="23"/>
      </bottom>
      <diagonal/>
    </border>
    <border>
      <left/>
      <right style="thin">
        <color indexed="63"/>
      </right>
      <top style="thin">
        <color indexed="23"/>
      </top>
      <bottom style="thin">
        <color indexed="23"/>
      </bottom>
      <diagonal/>
    </border>
    <border>
      <left style="thin">
        <color indexed="63"/>
      </left>
      <right/>
      <top/>
      <bottom style="thin">
        <color indexed="27"/>
      </bottom>
      <diagonal/>
    </border>
    <border>
      <left/>
      <right/>
      <top/>
      <bottom style="thin">
        <color indexed="27"/>
      </bottom>
      <diagonal/>
    </border>
    <border>
      <left/>
      <right style="thin">
        <color indexed="63"/>
      </right>
      <top/>
      <bottom style="thin">
        <color indexed="27"/>
      </bottom>
      <diagonal/>
    </border>
    <border>
      <left style="thin">
        <color indexed="63"/>
      </left>
      <right/>
      <top/>
      <bottom style="thin">
        <color indexed="23"/>
      </bottom>
      <diagonal/>
    </border>
    <border>
      <left/>
      <right/>
      <top/>
      <bottom style="thin">
        <color indexed="23"/>
      </bottom>
      <diagonal/>
    </border>
    <border>
      <left/>
      <right style="thin">
        <color indexed="63"/>
      </right>
      <top style="thin">
        <color indexed="27"/>
      </top>
      <bottom style="thin">
        <color indexed="23"/>
      </bottom>
      <diagonal/>
    </border>
    <border>
      <left/>
      <right style="thin">
        <color indexed="63"/>
      </right>
      <top/>
      <bottom style="thin">
        <color indexed="23"/>
      </bottom>
      <diagonal/>
    </border>
    <border>
      <left/>
      <right/>
      <top style="thin">
        <color indexed="23"/>
      </top>
      <bottom style="thin">
        <color indexed="27"/>
      </bottom>
      <diagonal/>
    </border>
    <border>
      <left/>
      <right/>
      <top style="thin">
        <color indexed="27"/>
      </top>
      <bottom style="thin">
        <color indexed="23"/>
      </bottom>
      <diagonal/>
    </border>
    <border>
      <left/>
      <right style="thin">
        <color indexed="63"/>
      </right>
      <top style="thin">
        <color indexed="23"/>
      </top>
      <bottom style="thin">
        <color indexed="27"/>
      </bottom>
      <diagonal/>
    </border>
    <border>
      <left style="thin">
        <color indexed="63"/>
      </left>
      <right/>
      <top style="thin">
        <color indexed="23"/>
      </top>
      <bottom style="thin">
        <color indexed="27"/>
      </bottom>
      <diagonal/>
    </border>
    <border>
      <left style="thin">
        <color indexed="63"/>
      </left>
      <right style="thin">
        <color indexed="63"/>
      </right>
      <top style="thin">
        <color indexed="23"/>
      </top>
      <bottom style="thin">
        <color indexed="63"/>
      </bottom>
      <diagonal/>
    </border>
    <border>
      <left style="thin">
        <color indexed="63"/>
      </left>
      <right style="thin">
        <color indexed="63"/>
      </right>
      <top/>
      <bottom style="thin">
        <color indexed="63"/>
      </bottom>
      <diagonal/>
    </border>
    <border>
      <left style="thin">
        <color indexed="63"/>
      </left>
      <right/>
      <top style="thin">
        <color indexed="23"/>
      </top>
      <bottom style="thin">
        <color indexed="9"/>
      </bottom>
      <diagonal/>
    </border>
    <border>
      <left/>
      <right/>
      <top style="thin">
        <color indexed="23"/>
      </top>
      <bottom style="thin">
        <color indexed="9"/>
      </bottom>
      <diagonal/>
    </border>
    <border>
      <left style="thin">
        <color indexed="9"/>
      </left>
      <right style="thin">
        <color indexed="63"/>
      </right>
      <top style="thin">
        <color indexed="23"/>
      </top>
      <bottom/>
      <diagonal/>
    </border>
    <border>
      <left style="thin">
        <color indexed="9"/>
      </left>
      <right style="thin">
        <color indexed="63"/>
      </right>
      <top style="thin">
        <color indexed="47"/>
      </top>
      <bottom style="thin">
        <color indexed="23"/>
      </bottom>
      <diagonal/>
    </border>
    <border>
      <left style="thin">
        <color indexed="9"/>
      </left>
      <right style="thin">
        <color indexed="63"/>
      </right>
      <top style="thin">
        <color indexed="23"/>
      </top>
      <bottom style="thin">
        <color indexed="47"/>
      </bottom>
      <diagonal/>
    </border>
    <border>
      <left style="thin">
        <color indexed="9"/>
      </left>
      <right style="thin">
        <color indexed="63"/>
      </right>
      <top/>
      <bottom/>
      <diagonal/>
    </border>
    <border>
      <left/>
      <right style="thin">
        <color indexed="9"/>
      </right>
      <top style="thin">
        <color indexed="23"/>
      </top>
      <bottom style="thin">
        <color indexed="9"/>
      </bottom>
      <diagonal/>
    </border>
    <border>
      <left/>
      <right style="thin">
        <color indexed="63"/>
      </right>
      <top style="thin">
        <color indexed="23"/>
      </top>
      <bottom style="thin">
        <color indexed="9"/>
      </bottom>
      <diagonal/>
    </border>
    <border>
      <left/>
      <right/>
      <top style="thin">
        <color indexed="9"/>
      </top>
      <bottom style="thin">
        <color indexed="23"/>
      </bottom>
      <diagonal/>
    </border>
    <border>
      <left style="thin">
        <color indexed="9"/>
      </left>
      <right style="thin">
        <color indexed="63"/>
      </right>
      <top style="thin">
        <color indexed="23"/>
      </top>
      <bottom style="thin">
        <color indexed="42"/>
      </bottom>
      <diagonal/>
    </border>
    <border>
      <left style="thin">
        <color indexed="9"/>
      </left>
      <right style="thin">
        <color indexed="63"/>
      </right>
      <top style="thin">
        <color indexed="42"/>
      </top>
      <bottom style="thin">
        <color indexed="23"/>
      </bottom>
      <diagonal/>
    </border>
    <border>
      <left style="thin">
        <color indexed="9"/>
      </left>
      <right style="thin">
        <color indexed="63"/>
      </right>
      <top/>
      <bottom style="thin">
        <color indexed="42"/>
      </bottom>
      <diagonal/>
    </border>
    <border>
      <left style="thin">
        <color indexed="9"/>
      </left>
      <right style="thin">
        <color indexed="63"/>
      </right>
      <top/>
      <bottom style="thin">
        <color indexed="23"/>
      </bottom>
      <diagonal/>
    </border>
    <border>
      <left/>
      <right/>
      <top/>
      <bottom style="thin">
        <color indexed="9"/>
      </bottom>
      <diagonal/>
    </border>
    <border>
      <left/>
      <right style="thin">
        <color indexed="63"/>
      </right>
      <top style="thin">
        <color indexed="23"/>
      </top>
      <bottom style="thin">
        <color indexed="42"/>
      </bottom>
      <diagonal/>
    </border>
    <border>
      <left/>
      <right style="thin">
        <color indexed="63"/>
      </right>
      <top/>
      <bottom style="thin">
        <color indexed="42"/>
      </bottom>
      <diagonal/>
    </border>
    <border>
      <left/>
      <right style="thin">
        <color indexed="9"/>
      </right>
      <top style="thin">
        <color indexed="9"/>
      </top>
      <bottom style="thin">
        <color indexed="23"/>
      </bottom>
      <diagonal/>
    </border>
    <border>
      <left/>
      <right style="thin">
        <color indexed="63"/>
      </right>
      <top style="thin">
        <color indexed="23"/>
      </top>
      <bottom style="thin">
        <color indexed="22"/>
      </bottom>
      <diagonal/>
    </border>
    <border>
      <left/>
      <right style="thin">
        <color indexed="63"/>
      </right>
      <top/>
      <bottom style="thin">
        <color indexed="22"/>
      </bottom>
      <diagonal/>
    </border>
    <border>
      <left/>
      <right/>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style="hair">
        <color indexed="63"/>
      </bottom>
      <diagonal/>
    </border>
    <border>
      <left style="thin">
        <color indexed="63"/>
      </left>
      <right style="thin">
        <color indexed="63"/>
      </right>
      <top style="hair">
        <color indexed="63"/>
      </top>
      <bottom style="hair">
        <color indexed="63"/>
      </bottom>
      <diagonal/>
    </border>
    <border>
      <left style="thin">
        <color indexed="63"/>
      </left>
      <right style="thin">
        <color indexed="63"/>
      </right>
      <top style="hair">
        <color indexed="63"/>
      </top>
      <bottom style="thin">
        <color indexed="63"/>
      </bottom>
      <diagonal/>
    </border>
    <border>
      <left style="thin">
        <color indexed="63"/>
      </left>
      <right/>
      <top/>
      <bottom style="thin">
        <color indexed="63"/>
      </bottom>
      <diagonal/>
    </border>
    <border>
      <left style="thin">
        <color indexed="63"/>
      </left>
      <right/>
      <top style="thin">
        <color indexed="63"/>
      </top>
      <bottom/>
      <diagonal/>
    </border>
    <border>
      <left style="thin">
        <color indexed="63"/>
      </left>
      <right/>
      <top style="thin">
        <color indexed="23"/>
      </top>
      <bottom style="thin">
        <color indexed="63"/>
      </bottom>
      <diagonal/>
    </border>
    <border>
      <left/>
      <right/>
      <top style="thin">
        <color indexed="23"/>
      </top>
      <bottom style="thin">
        <color indexed="63"/>
      </bottom>
      <diagonal/>
    </border>
    <border>
      <left/>
      <right style="thin">
        <color indexed="63"/>
      </right>
      <top style="thin">
        <color indexed="2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3" fillId="0" borderId="0"/>
    <xf numFmtId="164" fontId="23" fillId="0" borderId="0" applyFont="0" applyFill="0" applyBorder="0" applyAlignment="0" applyProtection="0"/>
    <xf numFmtId="9" fontId="23" fillId="0" borderId="0" applyFont="0" applyFill="0" applyBorder="0" applyAlignment="0" applyProtection="0"/>
  </cellStyleXfs>
  <cellXfs count="271">
    <xf numFmtId="0" fontId="0" fillId="0" borderId="0" xfId="0"/>
    <xf numFmtId="0" fontId="1" fillId="0" borderId="0" xfId="0" applyFont="1" applyBorder="1" applyAlignment="1">
      <alignment vertical="center" wrapText="1"/>
    </xf>
    <xf numFmtId="0" fontId="2" fillId="0" borderId="0" xfId="0" applyFont="1" applyAlignment="1">
      <alignment horizontal="center" vertical="center" wrapText="1"/>
    </xf>
    <xf numFmtId="0" fontId="1" fillId="0" borderId="0" xfId="0" applyFont="1" applyFill="1" applyBorder="1" applyAlignment="1">
      <alignment vertical="center" wrapText="1"/>
    </xf>
    <xf numFmtId="0" fontId="1" fillId="0" borderId="0" xfId="0" applyFont="1" applyAlignment="1">
      <alignment vertical="center" wrapText="1"/>
    </xf>
    <xf numFmtId="0" fontId="3" fillId="0" borderId="0" xfId="0" applyFont="1" applyBorder="1" applyAlignment="1">
      <alignment horizontal="center" vertical="center" wrapText="1"/>
    </xf>
    <xf numFmtId="0" fontId="4" fillId="2"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0" fontId="5" fillId="0" borderId="0" xfId="0" applyFont="1"/>
    <xf numFmtId="0" fontId="6" fillId="0" borderId="0" xfId="0" applyFont="1" applyAlignment="1">
      <alignment horizontal="justify"/>
    </xf>
    <xf numFmtId="0" fontId="6" fillId="0" borderId="0" xfId="0" applyFont="1"/>
    <xf numFmtId="0" fontId="6" fillId="0" borderId="0" xfId="0" applyFont="1" applyAlignment="1">
      <alignment horizontal="justify" vertical="top" wrapText="1"/>
    </xf>
    <xf numFmtId="0" fontId="0" fillId="0" borderId="0" xfId="0" applyFont="1" applyAlignment="1">
      <alignment horizontal="justify"/>
    </xf>
    <xf numFmtId="0" fontId="0" fillId="0" borderId="0" xfId="0" applyFont="1"/>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Fill="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10" fillId="4" borderId="2"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3"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Border="1" applyAlignment="1">
      <alignment vertical="center" wrapText="1"/>
    </xf>
    <xf numFmtId="0" fontId="11" fillId="0" borderId="0" xfId="0" applyFont="1" applyAlignment="1">
      <alignment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vertical="center" wrapText="1"/>
    </xf>
    <xf numFmtId="0" fontId="13" fillId="6" borderId="9" xfId="0" applyFont="1" applyFill="1" applyBorder="1" applyAlignment="1" applyProtection="1">
      <alignment horizontal="center" vertical="center" wrapText="1"/>
      <protection locked="0"/>
    </xf>
    <xf numFmtId="0" fontId="6" fillId="0" borderId="0" xfId="0" applyFont="1" applyFill="1" applyBorder="1" applyAlignment="1">
      <alignment vertical="center" wrapText="1"/>
    </xf>
    <xf numFmtId="0" fontId="6" fillId="0" borderId="0" xfId="0" applyFont="1" applyFill="1" applyAlignment="1">
      <alignment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vertical="center" wrapText="1"/>
    </xf>
    <xf numFmtId="0" fontId="13" fillId="6" borderId="12" xfId="0" applyFont="1" applyFill="1" applyBorder="1" applyAlignment="1" applyProtection="1">
      <alignment horizontal="center" vertical="center" wrapText="1"/>
      <protection locked="0"/>
    </xf>
    <xf numFmtId="0" fontId="13" fillId="6" borderId="13" xfId="0" applyFont="1" applyFill="1" applyBorder="1" applyAlignment="1" applyProtection="1">
      <alignment horizontal="center" vertical="center" wrapText="1"/>
      <protection locked="0"/>
    </xf>
    <xf numFmtId="0" fontId="13" fillId="5" borderId="14" xfId="0" applyFont="1" applyFill="1" applyBorder="1" applyAlignment="1">
      <alignment vertical="center" wrapText="1"/>
    </xf>
    <xf numFmtId="0" fontId="13" fillId="5" borderId="15" xfId="0" applyFont="1" applyFill="1" applyBorder="1" applyAlignment="1">
      <alignment vertical="center" wrapText="1"/>
    </xf>
    <xf numFmtId="0" fontId="13" fillId="5" borderId="0" xfId="0" applyFont="1" applyFill="1" applyBorder="1" applyAlignment="1">
      <alignment vertical="center" wrapText="1"/>
    </xf>
    <xf numFmtId="0" fontId="13" fillId="6" borderId="3" xfId="0"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wrapText="1"/>
      <protection locked="0"/>
    </xf>
    <xf numFmtId="0" fontId="6" fillId="0" borderId="0" xfId="0" applyFont="1" applyAlignment="1">
      <alignment vertical="center" wrapText="1"/>
    </xf>
    <xf numFmtId="0" fontId="13" fillId="5" borderId="17"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3" fillId="8" borderId="20" xfId="0" applyFont="1" applyFill="1" applyBorder="1" applyAlignment="1">
      <alignment horizontal="center" vertical="center" wrapText="1"/>
    </xf>
    <xf numFmtId="0" fontId="13" fillId="8" borderId="21" xfId="0" applyFont="1" applyFill="1" applyBorder="1" applyAlignment="1">
      <alignment vertical="center" wrapText="1"/>
    </xf>
    <xf numFmtId="0" fontId="13" fillId="6" borderId="22" xfId="0" applyFont="1" applyFill="1" applyBorder="1" applyAlignment="1" applyProtection="1">
      <alignment horizontal="center" vertical="center" wrapText="1"/>
      <protection locked="0"/>
    </xf>
    <xf numFmtId="0" fontId="13" fillId="8" borderId="10" xfId="0" applyFont="1" applyFill="1" applyBorder="1" applyAlignment="1">
      <alignment horizontal="center" vertical="center" wrapText="1"/>
    </xf>
    <xf numFmtId="0" fontId="13" fillId="8" borderId="11" xfId="0" applyFont="1" applyFill="1" applyBorder="1" applyAlignment="1">
      <alignment vertical="center" wrapText="1"/>
    </xf>
    <xf numFmtId="0" fontId="13" fillId="6" borderId="23" xfId="0" applyFont="1" applyFill="1" applyBorder="1" applyAlignment="1" applyProtection="1">
      <alignment horizontal="center" vertical="center" wrapText="1"/>
      <protection locked="0"/>
    </xf>
    <xf numFmtId="0" fontId="13" fillId="6" borderId="24" xfId="0" applyFont="1" applyFill="1" applyBorder="1" applyAlignment="1" applyProtection="1">
      <alignment horizontal="center" vertical="center" wrapText="1"/>
      <protection locked="0"/>
    </xf>
    <xf numFmtId="0" fontId="13" fillId="6" borderId="25" xfId="0" applyFont="1" applyFill="1" applyBorder="1" applyAlignment="1" applyProtection="1">
      <alignment horizontal="center" vertical="center" wrapText="1"/>
      <protection locked="0"/>
    </xf>
    <xf numFmtId="0" fontId="13" fillId="8" borderId="26" xfId="0" applyFont="1" applyFill="1" applyBorder="1" applyAlignment="1">
      <alignment vertical="center" wrapText="1"/>
    </xf>
    <xf numFmtId="0" fontId="0" fillId="0" borderId="0" xfId="0" applyFill="1" applyAlignment="1">
      <alignment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left" vertical="center" wrapText="1"/>
    </xf>
    <xf numFmtId="0" fontId="10" fillId="4" borderId="27"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3" fillId="10" borderId="21" xfId="0" applyFont="1" applyFill="1" applyBorder="1" applyAlignment="1">
      <alignment vertical="center" wrapText="1"/>
    </xf>
    <xf numFmtId="0" fontId="13" fillId="6" borderId="29" xfId="0" applyFont="1" applyFill="1" applyBorder="1" applyAlignment="1" applyProtection="1">
      <alignment horizontal="center" vertical="center" wrapText="1"/>
      <protection locked="0"/>
    </xf>
    <xf numFmtId="0" fontId="13" fillId="10" borderId="10" xfId="0" applyFont="1" applyFill="1" applyBorder="1" applyAlignment="1">
      <alignment horizontal="center" vertical="center" wrapText="1"/>
    </xf>
    <xf numFmtId="0" fontId="13" fillId="10" borderId="28" xfId="0" applyFont="1" applyFill="1" applyBorder="1" applyAlignment="1">
      <alignment vertical="center" wrapText="1"/>
    </xf>
    <xf numFmtId="0" fontId="13" fillId="6" borderId="30" xfId="0" applyFont="1" applyFill="1" applyBorder="1" applyAlignment="1" applyProtection="1">
      <alignment horizontal="center" vertical="center" wrapText="1"/>
      <protection locked="0"/>
    </xf>
    <xf numFmtId="0" fontId="13" fillId="10" borderId="26" xfId="0" applyFont="1" applyFill="1" applyBorder="1" applyAlignment="1">
      <alignment vertical="center" wrapText="1"/>
    </xf>
    <xf numFmtId="0" fontId="13" fillId="6" borderId="31" xfId="0" applyFont="1" applyFill="1" applyBorder="1" applyAlignment="1" applyProtection="1">
      <alignment horizontal="center" vertical="center" wrapText="1"/>
      <protection locked="0"/>
    </xf>
    <xf numFmtId="0" fontId="13" fillId="10" borderId="11" xfId="0" applyFont="1" applyFill="1" applyBorder="1" applyAlignment="1">
      <alignment vertical="center" wrapText="1"/>
    </xf>
    <xf numFmtId="0" fontId="13" fillId="6" borderId="32" xfId="0" applyFont="1" applyFill="1" applyBorder="1" applyAlignment="1" applyProtection="1">
      <alignment horizontal="center" vertical="center" wrapText="1"/>
      <protection locked="0"/>
    </xf>
    <xf numFmtId="0" fontId="13" fillId="10" borderId="33" xfId="0" applyFont="1" applyFill="1" applyBorder="1" applyAlignment="1">
      <alignment vertical="center" wrapText="1"/>
    </xf>
    <xf numFmtId="0" fontId="13" fillId="6" borderId="34" xfId="0" applyFont="1" applyFill="1" applyBorder="1" applyAlignment="1" applyProtection="1">
      <alignment horizontal="center" vertical="center" wrapText="1"/>
      <protection locked="0"/>
    </xf>
    <xf numFmtId="0" fontId="13" fillId="6" borderId="35" xfId="0" applyFont="1" applyFill="1" applyBorder="1" applyAlignment="1" applyProtection="1">
      <alignment horizontal="center" vertical="center" wrapText="1"/>
      <protection locked="0"/>
    </xf>
    <xf numFmtId="0" fontId="13" fillId="10" borderId="36" xfId="0" applyFont="1" applyFill="1" applyBorder="1" applyAlignment="1">
      <alignment vertical="center" wrapText="1"/>
    </xf>
    <xf numFmtId="0" fontId="13" fillId="6" borderId="29" xfId="0" applyFont="1" applyFill="1" applyBorder="1" applyAlignment="1">
      <alignment horizontal="center" vertical="center" wrapText="1"/>
    </xf>
    <xf numFmtId="0" fontId="13" fillId="6" borderId="31"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9" fillId="11" borderId="4" xfId="0" applyFont="1" applyFill="1" applyBorder="1" applyAlignment="1">
      <alignment horizontal="left" vertical="center"/>
    </xf>
    <xf numFmtId="0" fontId="9" fillId="11" borderId="5" xfId="0" applyFont="1" applyFill="1" applyBorder="1" applyAlignment="1">
      <alignment vertical="center"/>
    </xf>
    <xf numFmtId="0" fontId="12" fillId="11" borderId="6" xfId="0" applyFont="1" applyFill="1" applyBorder="1" applyAlignment="1">
      <alignment horizontal="center" vertical="center"/>
    </xf>
    <xf numFmtId="0" fontId="13" fillId="12" borderId="20" xfId="0" applyFont="1" applyFill="1" applyBorder="1" applyAlignment="1">
      <alignment horizontal="center" vertical="center" wrapText="1"/>
    </xf>
    <xf numFmtId="0" fontId="13" fillId="12" borderId="21" xfId="0" applyFont="1" applyFill="1" applyBorder="1" applyAlignment="1">
      <alignment vertical="center" wrapText="1"/>
    </xf>
    <xf numFmtId="0" fontId="13" fillId="6" borderId="37" xfId="0" applyFont="1" applyFill="1" applyBorder="1" applyAlignment="1" applyProtection="1">
      <alignment horizontal="center" vertical="center" wrapText="1"/>
      <protection locked="0"/>
    </xf>
    <xf numFmtId="0" fontId="0" fillId="6" borderId="0" xfId="0" applyFill="1"/>
    <xf numFmtId="0" fontId="13" fillId="12" borderId="10" xfId="0" applyFont="1" applyFill="1" applyBorder="1" applyAlignment="1">
      <alignment horizontal="center" vertical="center" wrapText="1"/>
    </xf>
    <xf numFmtId="0" fontId="13" fillId="12" borderId="11" xfId="0" applyFont="1" applyFill="1" applyBorder="1" applyAlignment="1">
      <alignment vertical="center" wrapText="1"/>
    </xf>
    <xf numFmtId="0" fontId="13" fillId="6" borderId="38" xfId="0" applyFont="1" applyFill="1" applyBorder="1" applyAlignment="1" applyProtection="1">
      <alignment horizontal="center" vertical="center" wrapText="1"/>
      <protection locked="0"/>
    </xf>
    <xf numFmtId="0" fontId="9" fillId="11" borderId="10" xfId="0" applyFont="1" applyFill="1" applyBorder="1" applyAlignment="1">
      <alignment horizontal="left" vertical="center"/>
    </xf>
    <xf numFmtId="0" fontId="9" fillId="11" borderId="11" xfId="0" applyFont="1" applyFill="1" applyBorder="1" applyAlignment="1">
      <alignment vertical="center"/>
    </xf>
    <xf numFmtId="0" fontId="12" fillId="11" borderId="13" xfId="0" applyFont="1" applyFill="1" applyBorder="1" applyAlignment="1">
      <alignment horizontal="center" vertical="center"/>
    </xf>
    <xf numFmtId="0" fontId="13" fillId="12" borderId="4" xfId="0" applyFont="1" applyFill="1" applyBorder="1" applyAlignment="1">
      <alignment horizontal="center" vertical="center" wrapText="1"/>
    </xf>
    <xf numFmtId="0" fontId="16" fillId="11" borderId="6" xfId="0" applyFont="1" applyFill="1" applyBorder="1" applyAlignment="1">
      <alignment horizontal="center" vertical="center"/>
    </xf>
    <xf numFmtId="0" fontId="15" fillId="6" borderId="0" xfId="0" applyFont="1" applyFill="1"/>
    <xf numFmtId="0" fontId="17" fillId="0" borderId="39" xfId="0" applyFont="1" applyBorder="1" applyAlignment="1">
      <alignment vertical="center" wrapText="1"/>
    </xf>
    <xf numFmtId="0" fontId="17" fillId="0" borderId="0" xfId="0" applyFont="1" applyBorder="1" applyAlignment="1">
      <alignment vertical="center" wrapText="1"/>
    </xf>
    <xf numFmtId="0" fontId="18" fillId="0" borderId="0" xfId="0" applyFont="1" applyAlignment="1">
      <alignment horizontal="left"/>
    </xf>
    <xf numFmtId="0" fontId="0" fillId="0" borderId="0" xfId="0" applyAlignment="1">
      <alignment wrapText="1"/>
    </xf>
    <xf numFmtId="0" fontId="0" fillId="0" borderId="0" xfId="0" applyAlignment="1">
      <alignment horizontal="center"/>
    </xf>
    <xf numFmtId="0" fontId="0" fillId="6" borderId="40" xfId="0" applyFill="1" applyBorder="1"/>
    <xf numFmtId="0" fontId="0" fillId="6" borderId="41" xfId="0" applyFill="1" applyBorder="1"/>
    <xf numFmtId="0" fontId="20" fillId="13"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1" fillId="15" borderId="1" xfId="0" applyFont="1" applyFill="1" applyBorder="1" applyAlignment="1">
      <alignment horizontal="center" vertical="center" wrapText="1"/>
    </xf>
    <xf numFmtId="0" fontId="21" fillId="16" borderId="1" xfId="0" applyFont="1" applyFill="1" applyBorder="1" applyAlignment="1">
      <alignment horizontal="center" vertical="center" wrapText="1"/>
    </xf>
    <xf numFmtId="0" fontId="0" fillId="5" borderId="40" xfId="0" applyFill="1" applyBorder="1"/>
    <xf numFmtId="0" fontId="0" fillId="17" borderId="40" xfId="0" applyFont="1" applyFill="1" applyBorder="1" applyAlignment="1">
      <alignment vertical="center" wrapText="1"/>
    </xf>
    <xf numFmtId="0" fontId="0" fillId="14" borderId="1" xfId="0" applyFill="1" applyBorder="1" applyAlignment="1">
      <alignment horizontal="center"/>
    </xf>
    <xf numFmtId="0" fontId="0" fillId="15" borderId="1" xfId="0" applyFill="1" applyBorder="1" applyAlignment="1">
      <alignment horizontal="center"/>
    </xf>
    <xf numFmtId="0" fontId="0" fillId="5" borderId="40" xfId="0" applyFont="1" applyFill="1" applyBorder="1"/>
    <xf numFmtId="0" fontId="0" fillId="0" borderId="42" xfId="0" applyFont="1" applyFill="1" applyBorder="1"/>
    <xf numFmtId="0" fontId="0" fillId="16" borderId="1" xfId="0" applyFill="1" applyBorder="1" applyAlignment="1">
      <alignment horizontal="center"/>
    </xf>
    <xf numFmtId="0" fontId="0" fillId="0" borderId="43" xfId="0" applyFont="1" applyFill="1" applyBorder="1"/>
    <xf numFmtId="0" fontId="0" fillId="0" borderId="44" xfId="0" applyFont="1" applyFill="1" applyBorder="1"/>
    <xf numFmtId="0" fontId="0" fillId="18" borderId="40" xfId="0" applyFill="1" applyBorder="1"/>
    <xf numFmtId="0" fontId="0" fillId="0" borderId="40" xfId="0" applyFont="1" applyFill="1" applyBorder="1"/>
    <xf numFmtId="0" fontId="0" fillId="18" borderId="45" xfId="0" applyFill="1" applyBorder="1"/>
    <xf numFmtId="0" fontId="0" fillId="13" borderId="1" xfId="0" applyFill="1" applyBorder="1" applyAlignment="1">
      <alignment horizontal="center"/>
    </xf>
    <xf numFmtId="0" fontId="0" fillId="19" borderId="40" xfId="0" applyFont="1" applyFill="1" applyBorder="1"/>
    <xf numFmtId="0" fontId="0" fillId="19" borderId="1" xfId="0" applyFont="1" applyFill="1" applyBorder="1"/>
    <xf numFmtId="0" fontId="22" fillId="14" borderId="0" xfId="0" applyFont="1" applyFill="1" applyBorder="1" applyAlignment="1">
      <alignment horizontal="center"/>
    </xf>
    <xf numFmtId="0" fontId="0" fillId="19" borderId="0" xfId="0" applyFill="1" applyAlignment="1">
      <alignment wrapText="1"/>
    </xf>
    <xf numFmtId="0" fontId="0" fillId="0" borderId="46" xfId="0" applyFont="1" applyFill="1" applyBorder="1"/>
    <xf numFmtId="0" fontId="0" fillId="0" borderId="0" xfId="0" applyFill="1" applyBorder="1"/>
    <xf numFmtId="0" fontId="13" fillId="12" borderId="2" xfId="0" applyFont="1" applyFill="1" applyBorder="1" applyAlignment="1">
      <alignment horizontal="center" vertical="center" wrapText="1"/>
    </xf>
    <xf numFmtId="0" fontId="13" fillId="12" borderId="0" xfId="0" applyFont="1" applyFill="1" applyBorder="1" applyAlignment="1">
      <alignment vertical="center" wrapText="1"/>
    </xf>
    <xf numFmtId="0" fontId="13" fillId="8" borderId="0" xfId="0" applyFont="1" applyFill="1" applyBorder="1" applyAlignment="1">
      <alignment vertical="center" wrapText="1"/>
    </xf>
    <xf numFmtId="20" fontId="13" fillId="6" borderId="12" xfId="0" applyNumberFormat="1" applyFont="1" applyFill="1" applyBorder="1" applyAlignment="1" applyProtection="1">
      <alignment horizontal="center" vertical="center" wrapText="1"/>
      <protection locked="0"/>
    </xf>
    <xf numFmtId="0" fontId="24" fillId="0" borderId="0" xfId="0" applyFont="1"/>
    <xf numFmtId="0" fontId="25" fillId="6" borderId="0" xfId="0" applyFont="1" applyFill="1" applyBorder="1" applyAlignment="1" applyProtection="1">
      <alignment horizontal="center" vertical="center" wrapText="1"/>
      <protection hidden="1"/>
    </xf>
    <xf numFmtId="0" fontId="25" fillId="0" borderId="0" xfId="0" applyFont="1" applyFill="1" applyBorder="1" applyAlignment="1">
      <alignment vertical="center" wrapText="1"/>
    </xf>
    <xf numFmtId="0" fontId="24" fillId="6" borderId="0" xfId="0" applyFont="1" applyFill="1"/>
    <xf numFmtId="0" fontId="25" fillId="0" borderId="0" xfId="0" applyFont="1" applyFill="1" applyBorder="1" applyAlignment="1" applyProtection="1">
      <alignment horizontal="center" vertical="center" wrapText="1"/>
      <protection hidden="1"/>
    </xf>
    <xf numFmtId="0" fontId="25" fillId="0" borderId="0" xfId="0" applyFont="1" applyFill="1" applyAlignment="1" applyProtection="1">
      <alignment vertical="center" wrapText="1"/>
      <protection hidden="1"/>
    </xf>
    <xf numFmtId="2" fontId="0" fillId="19" borderId="1" xfId="0" applyNumberFormat="1" applyFill="1" applyBorder="1" applyAlignment="1">
      <alignment horizontal="center"/>
    </xf>
    <xf numFmtId="2" fontId="0" fillId="18" borderId="1" xfId="2" applyNumberFormat="1" applyFont="1" applyFill="1" applyBorder="1" applyAlignment="1">
      <alignment horizontal="center" vertical="center"/>
    </xf>
    <xf numFmtId="2" fontId="0" fillId="18" borderId="19" xfId="2" applyNumberFormat="1" applyFont="1" applyFill="1" applyBorder="1" applyAlignment="1">
      <alignment horizontal="center" vertical="center"/>
    </xf>
    <xf numFmtId="2" fontId="0" fillId="5" borderId="1" xfId="2" applyNumberFormat="1" applyFont="1" applyFill="1" applyBorder="1" applyAlignment="1">
      <alignment horizontal="center" vertical="center"/>
    </xf>
    <xf numFmtId="2" fontId="0" fillId="17" borderId="19" xfId="0" applyNumberFormat="1" applyFill="1" applyBorder="1" applyAlignment="1">
      <alignment horizontal="center"/>
    </xf>
    <xf numFmtId="2" fontId="0" fillId="17" borderId="1" xfId="0" applyNumberFormat="1" applyFill="1" applyBorder="1" applyAlignment="1">
      <alignment horizontal="center"/>
    </xf>
    <xf numFmtId="0" fontId="26"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4" fillId="0" borderId="0" xfId="0" applyFont="1" applyFill="1" applyBorder="1" applyAlignment="1">
      <alignment vertical="center" wrapText="1"/>
    </xf>
    <xf numFmtId="0" fontId="25" fillId="0" borderId="0" xfId="0" applyFont="1" applyFill="1" applyBorder="1" applyAlignment="1" applyProtection="1">
      <alignment vertical="center" wrapText="1"/>
      <protection hidden="1"/>
    </xf>
    <xf numFmtId="0" fontId="28" fillId="0" borderId="0" xfId="0" applyFont="1" applyFill="1" applyBorder="1" applyAlignment="1" applyProtection="1">
      <alignment vertical="center" wrapText="1"/>
      <protection hidden="1"/>
    </xf>
    <xf numFmtId="0" fontId="27" fillId="0" borderId="0" xfId="0" applyFont="1" applyFill="1" applyBorder="1" applyAlignment="1" applyProtection="1">
      <alignment vertical="center" wrapText="1"/>
      <protection hidden="1"/>
    </xf>
    <xf numFmtId="0" fontId="25" fillId="0" borderId="0" xfId="0" applyFont="1" applyAlignment="1" applyProtection="1">
      <alignment vertical="center" wrapText="1"/>
      <protection hidden="1"/>
    </xf>
    <xf numFmtId="0" fontId="26" fillId="0" borderId="0"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4" fillId="0" borderId="0" xfId="0" applyFont="1" applyFill="1" applyAlignment="1" applyProtection="1">
      <alignment vertical="center" wrapText="1"/>
      <protection hidden="1"/>
    </xf>
    <xf numFmtId="0" fontId="24" fillId="0" borderId="0" xfId="0" applyFont="1" applyFill="1" applyAlignment="1">
      <alignment vertical="center" wrapText="1"/>
    </xf>
    <xf numFmtId="0" fontId="24" fillId="0" borderId="0" xfId="0" applyFont="1" applyAlignment="1" applyProtection="1">
      <alignment vertical="center" wrapText="1"/>
      <protection hidden="1"/>
    </xf>
    <xf numFmtId="0" fontId="24" fillId="0" borderId="0" xfId="0" applyFont="1" applyAlignment="1">
      <alignment vertical="center" wrapText="1"/>
    </xf>
    <xf numFmtId="0" fontId="0" fillId="0" borderId="50" xfId="0" applyBorder="1"/>
    <xf numFmtId="0" fontId="18" fillId="0" borderId="0" xfId="0" applyFont="1" applyBorder="1" applyAlignment="1">
      <alignment vertical="top" wrapText="1"/>
    </xf>
    <xf numFmtId="0" fontId="33" fillId="0" borderId="0" xfId="0" applyFont="1" applyBorder="1" applyAlignment="1">
      <alignment vertical="top" wrapText="1"/>
    </xf>
    <xf numFmtId="49" fontId="6" fillId="0" borderId="0" xfId="0" applyNumberFormat="1" applyFont="1" applyAlignment="1">
      <alignment wrapText="1"/>
    </xf>
    <xf numFmtId="0" fontId="21" fillId="0" borderId="0" xfId="0" applyFont="1"/>
    <xf numFmtId="0" fontId="21" fillId="20" borderId="60" xfId="0" applyFont="1" applyFill="1" applyBorder="1" applyAlignment="1">
      <alignment horizontal="center"/>
    </xf>
    <xf numFmtId="0" fontId="0" fillId="20" borderId="61" xfId="0" applyFill="1" applyBorder="1" applyAlignment="1">
      <alignment horizontal="center"/>
    </xf>
    <xf numFmtId="0" fontId="21" fillId="20" borderId="52" xfId="0" applyFont="1" applyFill="1" applyBorder="1"/>
    <xf numFmtId="0" fontId="21" fillId="20" borderId="55" xfId="0" applyFont="1" applyFill="1" applyBorder="1"/>
    <xf numFmtId="0" fontId="21" fillId="20" borderId="57" xfId="0" applyFont="1" applyFill="1" applyBorder="1"/>
    <xf numFmtId="9" fontId="0" fillId="0" borderId="50" xfId="0" applyNumberFormat="1" applyBorder="1"/>
    <xf numFmtId="0" fontId="21" fillId="0" borderId="63" xfId="0" applyFont="1" applyBorder="1"/>
    <xf numFmtId="0" fontId="21" fillId="0" borderId="63" xfId="0" applyFont="1" applyBorder="1" applyAlignment="1">
      <alignment horizontal="left"/>
    </xf>
    <xf numFmtId="0" fontId="0" fillId="0" borderId="64" xfId="0" applyBorder="1"/>
    <xf numFmtId="0" fontId="0" fillId="0" borderId="0" xfId="0" applyAlignment="1"/>
    <xf numFmtId="0" fontId="21" fillId="0" borderId="50" xfId="0" applyFont="1" applyBorder="1"/>
    <xf numFmtId="0" fontId="0" fillId="0" borderId="50" xfId="0" applyBorder="1" applyAlignment="1">
      <alignment wrapText="1"/>
    </xf>
    <xf numFmtId="0" fontId="0" fillId="21" borderId="0" xfId="0" applyFill="1"/>
    <xf numFmtId="0" fontId="21" fillId="0" borderId="64" xfId="0" applyFont="1" applyBorder="1"/>
    <xf numFmtId="0" fontId="21" fillId="0" borderId="50" xfId="0" applyFont="1" applyBorder="1" applyAlignment="1">
      <alignment horizontal="center"/>
    </xf>
    <xf numFmtId="0" fontId="0" fillId="0" borderId="50" xfId="0" applyBorder="1" applyAlignment="1">
      <alignment horizontal="right"/>
    </xf>
    <xf numFmtId="0" fontId="21" fillId="20" borderId="61" xfId="0" applyFont="1" applyFill="1" applyBorder="1" applyAlignment="1">
      <alignment horizontal="right"/>
    </xf>
    <xf numFmtId="9" fontId="0" fillId="0" borderId="50" xfId="3" applyFont="1" applyBorder="1" applyAlignment="1">
      <alignment wrapText="1"/>
    </xf>
    <xf numFmtId="0" fontId="21" fillId="22" borderId="60" xfId="0" applyFont="1" applyFill="1" applyBorder="1" applyAlignment="1">
      <alignment horizontal="center"/>
    </xf>
    <xf numFmtId="0" fontId="0" fillId="22" borderId="61" xfId="0" applyFill="1" applyBorder="1" applyAlignment="1">
      <alignment horizontal="center"/>
    </xf>
    <xf numFmtId="0" fontId="21" fillId="22" borderId="61" xfId="0" applyFont="1" applyFill="1" applyBorder="1" applyAlignment="1">
      <alignment horizontal="right"/>
    </xf>
    <xf numFmtId="0" fontId="21" fillId="22" borderId="52" xfId="0" applyFont="1" applyFill="1" applyBorder="1"/>
    <xf numFmtId="0" fontId="21" fillId="22" borderId="55" xfId="0" applyFont="1" applyFill="1" applyBorder="1"/>
    <xf numFmtId="0" fontId="21" fillId="22" borderId="57" xfId="0" applyFont="1" applyFill="1" applyBorder="1"/>
    <xf numFmtId="0" fontId="21" fillId="23" borderId="60" xfId="0" applyFont="1" applyFill="1" applyBorder="1" applyAlignment="1">
      <alignment horizontal="center"/>
    </xf>
    <xf numFmtId="0" fontId="0" fillId="23" borderId="61" xfId="0" applyFill="1" applyBorder="1" applyAlignment="1">
      <alignment horizontal="center"/>
    </xf>
    <xf numFmtId="0" fontId="21" fillId="23" borderId="61" xfId="0" applyFont="1" applyFill="1" applyBorder="1" applyAlignment="1">
      <alignment horizontal="right"/>
    </xf>
    <xf numFmtId="0" fontId="21" fillId="23" borderId="52" xfId="0" applyFont="1" applyFill="1" applyBorder="1"/>
    <xf numFmtId="0" fontId="21" fillId="23" borderId="55" xfId="0" applyFont="1" applyFill="1" applyBorder="1"/>
    <xf numFmtId="0" fontId="21" fillId="23" borderId="57" xfId="0" applyFont="1" applyFill="1" applyBorder="1"/>
    <xf numFmtId="0" fontId="21" fillId="24" borderId="64" xfId="0" applyFont="1" applyFill="1" applyBorder="1"/>
    <xf numFmtId="0" fontId="21" fillId="22" borderId="64" xfId="0" applyFont="1" applyFill="1" applyBorder="1"/>
    <xf numFmtId="0" fontId="21" fillId="23" borderId="64" xfId="0" applyFont="1" applyFill="1" applyBorder="1"/>
    <xf numFmtId="0" fontId="34" fillId="0" borderId="0" xfId="0" applyFont="1"/>
    <xf numFmtId="0" fontId="6" fillId="0" borderId="0" xfId="0" applyFont="1" applyAlignment="1">
      <alignment wrapText="1"/>
    </xf>
    <xf numFmtId="0" fontId="18" fillId="0" borderId="70" xfId="0" applyFont="1" applyBorder="1" applyAlignment="1">
      <alignment horizontal="center"/>
    </xf>
    <xf numFmtId="0" fontId="18" fillId="0" borderId="71" xfId="0" applyFont="1" applyBorder="1" applyAlignment="1">
      <alignment horizontal="center"/>
    </xf>
    <xf numFmtId="0" fontId="0" fillId="0" borderId="70" xfId="0" applyBorder="1"/>
    <xf numFmtId="0" fontId="11" fillId="0" borderId="71" xfId="0" applyFont="1" applyBorder="1"/>
    <xf numFmtId="0" fontId="0" fillId="0" borderId="72" xfId="0" applyBorder="1"/>
    <xf numFmtId="0" fontId="11" fillId="0" borderId="73" xfId="0" applyFont="1" applyBorder="1"/>
    <xf numFmtId="0" fontId="18" fillId="0" borderId="70" xfId="0" applyFont="1" applyBorder="1" applyAlignment="1">
      <alignment vertical="top" wrapText="1"/>
    </xf>
    <xf numFmtId="0" fontId="33" fillId="0" borderId="71" xfId="0" applyFont="1" applyBorder="1" applyAlignment="1">
      <alignment vertical="top" wrapText="1"/>
    </xf>
    <xf numFmtId="0" fontId="18" fillId="0" borderId="72" xfId="0" applyFont="1" applyBorder="1" applyAlignment="1">
      <alignment vertical="top" wrapText="1"/>
    </xf>
    <xf numFmtId="0" fontId="33" fillId="0" borderId="73" xfId="0" applyFont="1" applyBorder="1" applyAlignment="1">
      <alignment vertical="top" wrapText="1"/>
    </xf>
    <xf numFmtId="0" fontId="0" fillId="0" borderId="70" xfId="0" applyBorder="1" applyAlignment="1">
      <alignment horizontal="center"/>
    </xf>
    <xf numFmtId="0" fontId="0" fillId="0" borderId="71" xfId="0" applyBorder="1"/>
    <xf numFmtId="0" fontId="0" fillId="0" borderId="73" xfId="0" applyFill="1" applyBorder="1"/>
    <xf numFmtId="0" fontId="19" fillId="0" borderId="0" xfId="0" applyFont="1"/>
    <xf numFmtId="0" fontId="17" fillId="0" borderId="68" xfId="0" applyFont="1" applyBorder="1" applyAlignment="1">
      <alignment horizontal="center" vertical="top" wrapText="1"/>
    </xf>
    <xf numFmtId="0" fontId="17" fillId="0" borderId="69" xfId="0" applyFont="1" applyBorder="1" applyAlignment="1">
      <alignment horizontal="center" vertical="top" wrapText="1"/>
    </xf>
    <xf numFmtId="0" fontId="21" fillId="0" borderId="68" xfId="0" applyFont="1" applyBorder="1" applyAlignment="1">
      <alignment horizontal="center"/>
    </xf>
    <xf numFmtId="0" fontId="21" fillId="0" borderId="69" xfId="0" applyFont="1" applyBorder="1" applyAlignment="1">
      <alignment horizontal="center"/>
    </xf>
    <xf numFmtId="0" fontId="8" fillId="0" borderId="0" xfId="0" applyFont="1" applyBorder="1" applyAlignment="1">
      <alignment horizontal="center" vertical="center" wrapText="1"/>
    </xf>
    <xf numFmtId="0" fontId="9" fillId="3" borderId="1" xfId="0" applyFont="1" applyFill="1" applyBorder="1" applyAlignment="1">
      <alignment horizontal="left" vertical="center" wrapText="1"/>
    </xf>
    <xf numFmtId="0" fontId="14" fillId="6" borderId="18" xfId="0" applyFont="1" applyFill="1" applyBorder="1" applyAlignment="1">
      <alignment horizontal="left" vertical="top" wrapText="1"/>
    </xf>
    <xf numFmtId="0" fontId="9" fillId="7" borderId="19" xfId="0" applyFont="1" applyFill="1" applyBorder="1" applyAlignment="1">
      <alignment horizontal="left" vertical="center" wrapText="1"/>
    </xf>
    <xf numFmtId="0" fontId="14" fillId="6" borderId="19" xfId="0" applyFont="1" applyFill="1" applyBorder="1" applyAlignment="1">
      <alignment horizontal="left" vertical="top" wrapText="1"/>
    </xf>
    <xf numFmtId="0" fontId="14" fillId="6" borderId="47" xfId="0" applyFont="1" applyFill="1" applyBorder="1" applyAlignment="1">
      <alignment horizontal="left" vertical="top" wrapText="1"/>
    </xf>
    <xf numFmtId="0" fontId="14" fillId="6" borderId="48" xfId="0" applyFont="1" applyFill="1" applyBorder="1" applyAlignment="1">
      <alignment horizontal="left" vertical="top" wrapText="1"/>
    </xf>
    <xf numFmtId="0" fontId="14" fillId="6" borderId="49" xfId="0" applyFont="1" applyFill="1" applyBorder="1" applyAlignment="1">
      <alignment horizontal="left" vertical="top" wrapText="1"/>
    </xf>
    <xf numFmtId="0" fontId="9" fillId="9" borderId="4" xfId="0" applyFont="1" applyFill="1" applyBorder="1" applyAlignment="1">
      <alignment horizontal="left" vertical="center"/>
    </xf>
    <xf numFmtId="0" fontId="9" fillId="9" borderId="5" xfId="0" applyFont="1" applyFill="1" applyBorder="1" applyAlignment="1">
      <alignment horizontal="left" vertical="center"/>
    </xf>
    <xf numFmtId="0" fontId="9" fillId="9" borderId="6" xfId="0" applyFont="1" applyFill="1" applyBorder="1" applyAlignment="1">
      <alignment horizontal="left" vertical="center"/>
    </xf>
    <xf numFmtId="0" fontId="9" fillId="11" borderId="1" xfId="0" applyFont="1" applyFill="1" applyBorder="1" applyAlignment="1">
      <alignment horizontal="left" vertical="center" wrapText="1"/>
    </xf>
    <xf numFmtId="0" fontId="19" fillId="4" borderId="2" xfId="0" applyFont="1" applyFill="1" applyBorder="1" applyAlignment="1">
      <alignment wrapText="1"/>
    </xf>
    <xf numFmtId="0" fontId="0" fillId="0" borderId="0" xfId="0" applyAlignment="1">
      <alignment horizontal="center"/>
    </xf>
    <xf numFmtId="0" fontId="0" fillId="0" borderId="50" xfId="0" applyBorder="1" applyAlignment="1">
      <alignment horizontal="center"/>
    </xf>
    <xf numFmtId="0" fontId="0" fillId="0" borderId="50" xfId="0" applyBorder="1" applyAlignment="1">
      <alignment horizontal="center" wrapText="1"/>
    </xf>
    <xf numFmtId="0" fontId="21" fillId="20" borderId="52" xfId="0" applyFont="1" applyFill="1" applyBorder="1" applyAlignment="1">
      <alignment horizontal="center" vertical="center" wrapText="1"/>
    </xf>
    <xf numFmtId="0" fontId="21" fillId="20" borderId="55" xfId="0" applyFont="1" applyFill="1" applyBorder="1" applyAlignment="1">
      <alignment horizontal="center" vertical="center" wrapText="1"/>
    </xf>
    <xf numFmtId="0" fontId="21" fillId="0" borderId="50" xfId="0" applyFont="1" applyBorder="1" applyAlignment="1">
      <alignment horizontal="center"/>
    </xf>
    <xf numFmtId="0" fontId="0" fillId="20" borderId="0" xfId="0" applyFill="1" applyBorder="1" applyAlignment="1">
      <alignment horizontal="left"/>
    </xf>
    <xf numFmtId="0" fontId="0" fillId="20" borderId="56" xfId="0" applyFill="1" applyBorder="1" applyAlignment="1">
      <alignment horizontal="left"/>
    </xf>
    <xf numFmtId="0" fontId="0" fillId="0" borderId="0" xfId="0" applyBorder="1" applyAlignment="1">
      <alignment horizontal="center" wrapText="1"/>
    </xf>
    <xf numFmtId="0" fontId="0" fillId="0" borderId="56" xfId="0" applyBorder="1" applyAlignment="1">
      <alignment horizontal="center" wrapText="1"/>
    </xf>
    <xf numFmtId="0" fontId="21" fillId="0" borderId="55" xfId="0" applyFont="1" applyBorder="1" applyAlignment="1">
      <alignment horizontal="center" vertical="center"/>
    </xf>
    <xf numFmtId="0" fontId="0" fillId="20" borderId="61" xfId="0" applyFill="1" applyBorder="1" applyAlignment="1">
      <alignment horizontal="center"/>
    </xf>
    <xf numFmtId="0" fontId="0" fillId="20" borderId="62" xfId="0" applyFill="1" applyBorder="1" applyAlignment="1">
      <alignment horizontal="center"/>
    </xf>
    <xf numFmtId="0" fontId="0" fillId="20" borderId="53" xfId="0" applyFill="1" applyBorder="1" applyAlignment="1">
      <alignment horizontal="left"/>
    </xf>
    <xf numFmtId="0" fontId="0" fillId="20" borderId="54" xfId="0" applyFill="1" applyBorder="1" applyAlignment="1">
      <alignment horizontal="left"/>
    </xf>
    <xf numFmtId="0" fontId="0" fillId="20" borderId="58" xfId="0" applyFill="1" applyBorder="1" applyAlignment="1">
      <alignment horizontal="left"/>
    </xf>
    <xf numFmtId="0" fontId="0" fillId="20" borderId="59" xfId="0" applyFill="1" applyBorder="1" applyAlignment="1">
      <alignment horizontal="left"/>
    </xf>
    <xf numFmtId="0" fontId="0" fillId="21" borderId="65" xfId="0" applyFont="1" applyFill="1" applyBorder="1" applyAlignment="1">
      <alignment horizontal="center"/>
    </xf>
    <xf numFmtId="0" fontId="0" fillId="21" borderId="51" xfId="0" applyFont="1" applyFill="1" applyBorder="1" applyAlignment="1">
      <alignment horizontal="center"/>
    </xf>
    <xf numFmtId="0" fontId="0" fillId="21" borderId="66" xfId="0" applyFill="1" applyBorder="1" applyAlignment="1">
      <alignment horizontal="center"/>
    </xf>
    <xf numFmtId="0" fontId="0" fillId="21" borderId="67" xfId="0" applyFill="1" applyBorder="1" applyAlignment="1">
      <alignment horizontal="center"/>
    </xf>
    <xf numFmtId="0" fontId="0" fillId="22" borderId="61" xfId="0" applyFill="1" applyBorder="1" applyAlignment="1">
      <alignment horizontal="center"/>
    </xf>
    <xf numFmtId="0" fontId="0" fillId="22" borderId="62" xfId="0" applyFill="1" applyBorder="1" applyAlignment="1">
      <alignment horizontal="center"/>
    </xf>
    <xf numFmtId="0" fontId="0" fillId="22" borderId="53" xfId="0" applyFill="1" applyBorder="1" applyAlignment="1">
      <alignment horizontal="left"/>
    </xf>
    <xf numFmtId="0" fontId="0" fillId="22" borderId="54" xfId="0" applyFill="1" applyBorder="1" applyAlignment="1">
      <alignment horizontal="left"/>
    </xf>
    <xf numFmtId="0" fontId="0" fillId="22" borderId="0" xfId="0" applyFill="1" applyBorder="1" applyAlignment="1">
      <alignment horizontal="left"/>
    </xf>
    <xf numFmtId="0" fontId="0" fillId="22" borderId="56" xfId="0" applyFill="1" applyBorder="1" applyAlignment="1">
      <alignment horizontal="left"/>
    </xf>
    <xf numFmtId="0" fontId="0" fillId="22" borderId="58" xfId="0" applyFill="1" applyBorder="1" applyAlignment="1">
      <alignment horizontal="left"/>
    </xf>
    <xf numFmtId="0" fontId="0" fillId="22" borderId="59" xfId="0" applyFill="1" applyBorder="1" applyAlignment="1">
      <alignment horizontal="left"/>
    </xf>
    <xf numFmtId="0" fontId="21" fillId="22" borderId="52" xfId="0" applyFont="1" applyFill="1" applyBorder="1" applyAlignment="1">
      <alignment horizontal="center" vertical="center" wrapText="1"/>
    </xf>
    <xf numFmtId="0" fontId="21" fillId="22" borderId="55" xfId="0" applyFont="1" applyFill="1" applyBorder="1" applyAlignment="1">
      <alignment horizontal="center" vertical="center" wrapText="1"/>
    </xf>
    <xf numFmtId="0" fontId="0" fillId="23" borderId="61" xfId="0" applyFill="1" applyBorder="1" applyAlignment="1">
      <alignment horizontal="center"/>
    </xf>
    <xf numFmtId="0" fontId="0" fillId="23" borderId="62" xfId="0" applyFill="1" applyBorder="1" applyAlignment="1">
      <alignment horizontal="center"/>
    </xf>
    <xf numFmtId="0" fontId="0" fillId="23" borderId="53" xfId="0" applyFill="1" applyBorder="1" applyAlignment="1">
      <alignment horizontal="left"/>
    </xf>
    <xf numFmtId="0" fontId="0" fillId="23" borderId="54" xfId="0" applyFill="1" applyBorder="1" applyAlignment="1">
      <alignment horizontal="left"/>
    </xf>
    <xf numFmtId="0" fontId="0" fillId="23" borderId="0" xfId="0" applyFill="1" applyBorder="1" applyAlignment="1">
      <alignment horizontal="left"/>
    </xf>
    <xf numFmtId="0" fontId="0" fillId="23" borderId="56" xfId="0" applyFill="1" applyBorder="1" applyAlignment="1">
      <alignment horizontal="left"/>
    </xf>
    <xf numFmtId="0" fontId="0" fillId="23" borderId="58" xfId="0" applyFill="1" applyBorder="1" applyAlignment="1">
      <alignment horizontal="left"/>
    </xf>
    <xf numFmtId="0" fontId="0" fillId="23" borderId="59" xfId="0" applyFill="1" applyBorder="1" applyAlignment="1">
      <alignment horizontal="left"/>
    </xf>
    <xf numFmtId="0" fontId="21" fillId="23" borderId="52" xfId="0" applyFont="1" applyFill="1" applyBorder="1" applyAlignment="1">
      <alignment horizontal="center" vertical="center" wrapText="1"/>
    </xf>
    <xf numFmtId="0" fontId="21" fillId="23" borderId="55" xfId="0" applyFont="1" applyFill="1" applyBorder="1" applyAlignment="1">
      <alignment horizontal="center" vertical="center" wrapText="1"/>
    </xf>
    <xf numFmtId="0" fontId="21" fillId="24" borderId="50" xfId="0" applyFont="1" applyFill="1" applyBorder="1" applyAlignment="1">
      <alignment horizontal="center" wrapText="1"/>
    </xf>
    <xf numFmtId="0" fontId="21" fillId="22" borderId="50" xfId="0" applyFont="1" applyFill="1" applyBorder="1" applyAlignment="1">
      <alignment horizontal="center" wrapText="1"/>
    </xf>
    <xf numFmtId="0" fontId="21" fillId="23" borderId="50" xfId="0" applyFont="1" applyFill="1" applyBorder="1" applyAlignment="1">
      <alignment horizontal="center" wrapText="1"/>
    </xf>
  </cellXfs>
  <cellStyles count="4">
    <cellStyle name="Milliers" xfId="2" builtinId="3"/>
    <cellStyle name="Normal" xfId="0" builtinId="0"/>
    <cellStyle name="Normal 3" xfId="1" xr:uid="{00000000-0005-0000-0000-000002000000}"/>
    <cellStyle name="Pourcentage" xfId="3" builtinId="5"/>
  </cellStyles>
  <dxfs count="21">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
      <numFmt numFmtId="165" formatCode=";;;"/>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5000B"/>
      <rgbColor rgb="0000FF00"/>
      <rgbColor rgb="000000D4"/>
      <rgbColor rgb="00FFFF00"/>
      <rgbColor rgb="00FF00FF"/>
      <rgbColor rgb="0000FFFF"/>
      <rgbColor rgb="009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7373"/>
      <rgbColor rgb="00666699"/>
      <rgbColor rgb="0087CC4A"/>
      <rgbColor rgb="00004586"/>
      <rgbColor rgb="00579D1C"/>
      <rgbColor rgb="00003300"/>
      <rgbColor rgb="00333300"/>
      <rgbColor rgb="00993300"/>
      <rgbColor rgb="00993366"/>
      <rgbColor rgb="00333399"/>
      <rgbColor rgb="002C2C2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413330505817874"/>
          <c:y val="0.29185653815638102"/>
          <c:w val="0.28564338269191775"/>
          <c:h val="0.45961278381324827"/>
        </c:manualLayout>
      </c:layout>
      <c:radarChart>
        <c:radarStyle val="filled"/>
        <c:varyColors val="0"/>
        <c:ser>
          <c:idx val="0"/>
          <c:order val="0"/>
          <c:tx>
            <c:strRef>
              <c:f>'Tableau de synthese'!$C$2</c:f>
              <c:strCache>
                <c:ptCount val="1"/>
                <c:pt idx="0">
                  <c:v>1. LE SERVICE VIE SCOLAIRE</c:v>
                </c:pt>
              </c:strCache>
            </c:strRef>
          </c:tx>
          <c:spPr>
            <a:solidFill>
              <a:srgbClr val="004586"/>
            </a:solidFill>
            <a:ln w="25400">
              <a:noFill/>
            </a:ln>
          </c:spPr>
          <c:cat>
            <c:strRef>
              <c:f>('Tableau de synthese'!$B$3,'Tableau de synthese'!$B$12,'Tableau de synthese'!$B$13,'Tableau de synthese'!$B$14)</c:f>
              <c:strCache>
                <c:ptCount val="4"/>
                <c:pt idx="0">
                  <c:v>4.D. Concernant le suivi des élèves </c:v>
                </c:pt>
                <c:pt idx="1">
                  <c:v>4.A. Cadre général du suivi</c:v>
                </c:pt>
                <c:pt idx="2">
                  <c:v>4.B. Concernant l 'apprentissage et l'exercice de l'autonomie</c:v>
                </c:pt>
                <c:pt idx="3">
                  <c:v>4.C. Concernant l'accompagnement des élèves</c:v>
                </c:pt>
              </c:strCache>
            </c:strRef>
          </c:cat>
          <c:val>
            <c:numRef>
              <c:f>'Tableau de synthese'!$C$3:$C$14</c:f>
              <c:numCache>
                <c:formatCode>0.00</c:formatCode>
                <c:ptCount val="12"/>
                <c:pt idx="0">
                  <c:v>2.6666666666666665</c:v>
                </c:pt>
                <c:pt idx="1">
                  <c:v>2.25</c:v>
                </c:pt>
                <c:pt idx="2">
                  <c:v>3</c:v>
                </c:pt>
                <c:pt idx="3">
                  <c:v>2.7692307692307692</c:v>
                </c:pt>
                <c:pt idx="4">
                  <c:v>3</c:v>
                </c:pt>
              </c:numCache>
            </c:numRef>
          </c:val>
          <c:extLst>
            <c:ext xmlns:c16="http://schemas.microsoft.com/office/drawing/2014/chart" uri="{C3380CC4-5D6E-409C-BE32-E72D297353CC}">
              <c16:uniqueId val="{00000000-416A-D141-A121-3ADBD6F44330}"/>
            </c:ext>
          </c:extLst>
        </c:ser>
        <c:ser>
          <c:idx val="1"/>
          <c:order val="1"/>
          <c:tx>
            <c:strRef>
              <c:f>'Tableau de synthese'!$D$2</c:f>
              <c:strCache>
                <c:ptCount val="1"/>
                <c:pt idx="0">
                  <c:v>2. LE CLIMAT SCOLAIRE</c:v>
                </c:pt>
              </c:strCache>
            </c:strRef>
          </c:tx>
          <c:spPr>
            <a:solidFill>
              <a:srgbClr val="579D1C"/>
            </a:solidFill>
            <a:ln w="25400">
              <a:noFill/>
            </a:ln>
          </c:spPr>
          <c:cat>
            <c:strRef>
              <c:f>('Tableau de synthese'!$B$3,'Tableau de synthese'!$B$12,'Tableau de synthese'!$B$13,'Tableau de synthese'!$B$14)</c:f>
              <c:strCache>
                <c:ptCount val="4"/>
                <c:pt idx="0">
                  <c:v>4.D. Concernant le suivi des élèves </c:v>
                </c:pt>
                <c:pt idx="1">
                  <c:v>4.A. Cadre général du suivi</c:v>
                </c:pt>
                <c:pt idx="2">
                  <c:v>4.B. Concernant l 'apprentissage et l'exercice de l'autonomie</c:v>
                </c:pt>
                <c:pt idx="3">
                  <c:v>4.C. Concernant l'accompagnement des élèves</c:v>
                </c:pt>
              </c:strCache>
            </c:strRef>
          </c:cat>
          <c:val>
            <c:numRef>
              <c:f>'Tableau de synthese'!$D$3:$D$14</c:f>
              <c:numCache>
                <c:formatCode>General</c:formatCode>
                <c:ptCount val="12"/>
                <c:pt idx="4" formatCode="0.00">
                  <c:v>3</c:v>
                </c:pt>
                <c:pt idx="5" formatCode="0.00">
                  <c:v>3</c:v>
                </c:pt>
                <c:pt idx="6" formatCode="0.00">
                  <c:v>3</c:v>
                </c:pt>
              </c:numCache>
            </c:numRef>
          </c:val>
          <c:extLst>
            <c:ext xmlns:c16="http://schemas.microsoft.com/office/drawing/2014/chart" uri="{C3380CC4-5D6E-409C-BE32-E72D297353CC}">
              <c16:uniqueId val="{00000001-416A-D141-A121-3ADBD6F44330}"/>
            </c:ext>
          </c:extLst>
        </c:ser>
        <c:ser>
          <c:idx val="2"/>
          <c:order val="2"/>
          <c:tx>
            <c:strRef>
              <c:f>'Tableau de synthese'!$E$2</c:f>
              <c:strCache>
                <c:ptCount val="1"/>
                <c:pt idx="0">
                  <c:v>3. PILOTAGE DE LA COHÉRENCE DUCATIVE ET PÉDAGOGIQUE</c:v>
                </c:pt>
              </c:strCache>
            </c:strRef>
          </c:tx>
          <c:spPr>
            <a:solidFill>
              <a:srgbClr val="FFD320"/>
            </a:solidFill>
            <a:ln w="25400">
              <a:noFill/>
            </a:ln>
          </c:spPr>
          <c:cat>
            <c:strRef>
              <c:f>('Tableau de synthese'!$B$3,'Tableau de synthese'!$B$12,'Tableau de synthese'!$B$13,'Tableau de synthese'!$B$14)</c:f>
              <c:strCache>
                <c:ptCount val="4"/>
                <c:pt idx="0">
                  <c:v>4.D. Concernant le suivi des élèves </c:v>
                </c:pt>
                <c:pt idx="1">
                  <c:v>4.A. Cadre général du suivi</c:v>
                </c:pt>
                <c:pt idx="2">
                  <c:v>4.B. Concernant l 'apprentissage et l'exercice de l'autonomie</c:v>
                </c:pt>
                <c:pt idx="3">
                  <c:v>4.C. Concernant l'accompagnement des élèves</c:v>
                </c:pt>
              </c:strCache>
            </c:strRef>
          </c:cat>
          <c:val>
            <c:numRef>
              <c:f>'Tableau de synthese'!$E$3:$E$14</c:f>
              <c:numCache>
                <c:formatCode>General</c:formatCode>
                <c:ptCount val="12"/>
                <c:pt idx="6" formatCode="0.00">
                  <c:v>1.1428571428571428</c:v>
                </c:pt>
                <c:pt idx="7" formatCode="0.00">
                  <c:v>2.8235294117647061</c:v>
                </c:pt>
                <c:pt idx="8" formatCode="0.00">
                  <c:v>3</c:v>
                </c:pt>
                <c:pt idx="9" formatCode="0.00">
                  <c:v>3</c:v>
                </c:pt>
              </c:numCache>
            </c:numRef>
          </c:val>
          <c:extLst>
            <c:ext xmlns:c16="http://schemas.microsoft.com/office/drawing/2014/chart" uri="{C3380CC4-5D6E-409C-BE32-E72D297353CC}">
              <c16:uniqueId val="{00000002-416A-D141-A121-3ADBD6F44330}"/>
            </c:ext>
          </c:extLst>
        </c:ser>
        <c:ser>
          <c:idx val="3"/>
          <c:order val="3"/>
          <c:tx>
            <c:strRef>
              <c:f>'Tableau de synthese'!$F$2</c:f>
              <c:strCache>
                <c:ptCount val="1"/>
                <c:pt idx="0">
                  <c:v>4. ACCOMPAGNEMENT ET AUTONOMIE DE l'ÉLÈVE</c:v>
                </c:pt>
              </c:strCache>
            </c:strRef>
          </c:tx>
          <c:spPr>
            <a:solidFill>
              <a:srgbClr val="C5000B"/>
            </a:solidFill>
            <a:ln w="25400">
              <a:noFill/>
            </a:ln>
          </c:spPr>
          <c:cat>
            <c:strRef>
              <c:f>('Tableau de synthese'!$B$3,'Tableau de synthese'!$B$12,'Tableau de synthese'!$B$13,'Tableau de synthese'!$B$14)</c:f>
              <c:strCache>
                <c:ptCount val="4"/>
                <c:pt idx="0">
                  <c:v>4.D. Concernant le suivi des élèves </c:v>
                </c:pt>
                <c:pt idx="1">
                  <c:v>4.A. Cadre général du suivi</c:v>
                </c:pt>
                <c:pt idx="2">
                  <c:v>4.B. Concernant l 'apprentissage et l'exercice de l'autonomie</c:v>
                </c:pt>
                <c:pt idx="3">
                  <c:v>4.C. Concernant l'accompagnement des élèves</c:v>
                </c:pt>
              </c:strCache>
            </c:strRef>
          </c:cat>
          <c:val>
            <c:numRef>
              <c:f>'Tableau de synthese'!$F$3:$F$14</c:f>
              <c:numCache>
                <c:formatCode>General</c:formatCode>
                <c:ptCount val="12"/>
                <c:pt idx="0" formatCode="0.00">
                  <c:v>3</c:v>
                </c:pt>
                <c:pt idx="9" formatCode="0.00">
                  <c:v>2.9166666666666665</c:v>
                </c:pt>
                <c:pt idx="10" formatCode="0.00">
                  <c:v>3</c:v>
                </c:pt>
                <c:pt idx="11" formatCode="0.00">
                  <c:v>2.25</c:v>
                </c:pt>
              </c:numCache>
            </c:numRef>
          </c:val>
          <c:extLst>
            <c:ext xmlns:c16="http://schemas.microsoft.com/office/drawing/2014/chart" uri="{C3380CC4-5D6E-409C-BE32-E72D297353CC}">
              <c16:uniqueId val="{00000003-416A-D141-A121-3ADBD6F44330}"/>
            </c:ext>
          </c:extLst>
        </c:ser>
        <c:dLbls>
          <c:showLegendKey val="0"/>
          <c:showVal val="0"/>
          <c:showCatName val="0"/>
          <c:showSerName val="0"/>
          <c:showPercent val="0"/>
          <c:showBubbleSize val="0"/>
        </c:dLbls>
        <c:axId val="142901248"/>
        <c:axId val="142902784"/>
      </c:radarChart>
      <c:catAx>
        <c:axId val="142901248"/>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one"/>
        <c:txPr>
          <a:bodyPr rot="0" vert="horz"/>
          <a:lstStyle/>
          <a:p>
            <a:pPr>
              <a:defRPr sz="1000" b="0" i="0" u="none" strike="noStrike" baseline="0">
                <a:solidFill>
                  <a:srgbClr val="000000"/>
                </a:solidFill>
                <a:latin typeface="Arial"/>
                <a:ea typeface="Arial"/>
                <a:cs typeface="Arial"/>
              </a:defRPr>
            </a:pPr>
            <a:endParaRPr lang="fr-FR"/>
          </a:p>
        </c:txPr>
        <c:crossAx val="142902784"/>
        <c:crossesAt val="0"/>
        <c:auto val="0"/>
        <c:lblAlgn val="ctr"/>
        <c:lblOffset val="100"/>
        <c:noMultiLvlLbl val="0"/>
      </c:catAx>
      <c:valAx>
        <c:axId val="142902784"/>
        <c:scaling>
          <c:orientation val="minMax"/>
          <c:max val="3"/>
        </c:scaling>
        <c:delete val="0"/>
        <c:axPos val="l"/>
        <c:majorGridlines>
          <c:spPr>
            <a:ln w="3175">
              <a:solidFill>
                <a:srgbClr val="808080"/>
              </a:solidFill>
              <a:prstDash val="solid"/>
            </a:ln>
          </c:spPr>
        </c:majorGridlines>
        <c:minorGridlines>
          <c:spPr>
            <a:ln w="3175">
              <a:solidFill>
                <a:srgbClr val="C0C0C0"/>
              </a:solidFill>
              <a:prstDash val="solid"/>
            </a:ln>
          </c:spPr>
        </c:minorGridlines>
        <c:numFmt formatCode="0.00" sourceLinked="1"/>
        <c:majorTickMark val="none"/>
        <c:minorTickMark val="none"/>
        <c:tickLblPos val="nextTo"/>
        <c:spPr>
          <a:ln w="3175">
            <a:solidFill>
              <a:srgbClr val="808080"/>
            </a:solidFill>
            <a:prstDash val="solid"/>
          </a:ln>
        </c:spPr>
        <c:txPr>
          <a:bodyPr rot="0" vert="horz"/>
          <a:lstStyle/>
          <a:p>
            <a:pPr>
              <a:defRPr sz="1000" b="1" i="0" u="none" strike="noStrike" baseline="0">
                <a:solidFill>
                  <a:srgbClr val="000000"/>
                </a:solidFill>
                <a:latin typeface="Calibri"/>
                <a:ea typeface="Calibri"/>
                <a:cs typeface="Calibri"/>
              </a:defRPr>
            </a:pPr>
            <a:endParaRPr lang="fr-FR"/>
          </a:p>
        </c:txPr>
        <c:crossAx val="142901248"/>
        <c:crossesAt val="1"/>
        <c:crossBetween val="midCat"/>
        <c:majorUnit val="1"/>
        <c:minorUnit val="0.5"/>
      </c:valAx>
      <c:spPr>
        <a:solidFill>
          <a:srgbClr val="FFFFFF"/>
        </a:solid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51180555555555662" footer="0.51180555555555662"/>
    <c:pageSetup firstPageNumber="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163606</xdr:colOff>
      <xdr:row>20</xdr:row>
      <xdr:rowOff>93382</xdr:rowOff>
    </xdr:from>
    <xdr:to>
      <xdr:col>17</xdr:col>
      <xdr:colOff>493806</xdr:colOff>
      <xdr:row>64</xdr:row>
      <xdr:rowOff>132788</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228600</xdr:colOff>
      <xdr:row>30</xdr:row>
      <xdr:rowOff>114300</xdr:rowOff>
    </xdr:from>
    <xdr:to>
      <xdr:col>8</xdr:col>
      <xdr:colOff>447675</xdr:colOff>
      <xdr:row>34</xdr:row>
      <xdr:rowOff>114300</xdr:rowOff>
    </xdr:to>
    <xdr:sp macro="" textlink="" fLocksText="0">
      <xdr:nvSpPr>
        <xdr:cNvPr id="1026" name="Légende encadrée 2 7">
          <a:extLst>
            <a:ext uri="{FF2B5EF4-FFF2-40B4-BE49-F238E27FC236}">
              <a16:creationId xmlns:a16="http://schemas.microsoft.com/office/drawing/2014/main" id="{00000000-0008-0000-0000-000002040000}"/>
            </a:ext>
          </a:extLst>
        </xdr:cNvPr>
        <xdr:cNvSpPr>
          <a:spLocks/>
        </xdr:cNvSpPr>
      </xdr:nvSpPr>
      <xdr:spPr bwMode="auto">
        <a:xfrm>
          <a:off x="4800600" y="5067300"/>
          <a:ext cx="1743075" cy="660400"/>
        </a:xfrm>
        <a:prstGeom prst="borderCallout2">
          <a:avLst>
            <a:gd name="adj1" fmla="val 48787"/>
            <a:gd name="adj2" fmla="val 99208"/>
            <a:gd name="adj3" fmla="val 50894"/>
            <a:gd name="adj4" fmla="val 186574"/>
            <a:gd name="adj5" fmla="val 59940"/>
            <a:gd name="adj6" fmla="val 196260"/>
          </a:avLst>
        </a:prstGeom>
        <a:solidFill>
          <a:srgbClr val="C5000B">
            <a:alpha val="50000"/>
          </a:srgbClr>
        </a:solidFill>
        <a:ln w="17640">
          <a:solidFill>
            <a:srgbClr val="C5000B"/>
          </a:solidFill>
          <a:round/>
          <a:headEnd/>
          <a:tailEnd type="triangle" w="med" len="med"/>
        </a:ln>
        <a:effectLst/>
      </xdr:spPr>
      <xdr:txBody>
        <a:bodyPr vertOverflow="clip" wrap="square" lIns="108000" tIns="72000" rIns="216000" bIns="72000" anchor="ctr" upright="1"/>
        <a:lstStyle/>
        <a:p>
          <a:pPr algn="r" rtl="0">
            <a:defRPr sz="1000"/>
          </a:pPr>
          <a:r>
            <a:rPr lang="fr-FR" sz="1100" b="0" i="0" u="none" strike="noStrike" baseline="0">
              <a:solidFill>
                <a:srgbClr val="000000"/>
              </a:solidFill>
              <a:latin typeface="Arial"/>
              <a:cs typeface="Arial"/>
            </a:rPr>
            <a:t>Concernant</a:t>
          </a:r>
        </a:p>
        <a:p>
          <a:pPr algn="r" rtl="0">
            <a:defRPr sz="1000"/>
          </a:pPr>
          <a:r>
            <a:rPr lang="fr-FR" sz="1100" b="0" i="0" u="none" strike="noStrike" baseline="0">
              <a:solidFill>
                <a:srgbClr val="000000"/>
              </a:solidFill>
              <a:latin typeface="Arial"/>
              <a:cs typeface="Arial"/>
            </a:rPr>
            <a:t>l'accompagnement des élèves</a:t>
          </a:r>
        </a:p>
      </xdr:txBody>
    </xdr:sp>
    <xdr:clientData/>
  </xdr:twoCellAnchor>
  <xdr:twoCellAnchor>
    <xdr:from>
      <xdr:col>8</xdr:col>
      <xdr:colOff>314325</xdr:colOff>
      <xdr:row>31</xdr:row>
      <xdr:rowOff>142875</xdr:rowOff>
    </xdr:from>
    <xdr:to>
      <xdr:col>8</xdr:col>
      <xdr:colOff>571500</xdr:colOff>
      <xdr:row>33</xdr:row>
      <xdr:rowOff>76200</xdr:rowOff>
    </xdr:to>
    <xdr:sp macro="" textlink="" fLocksText="0">
      <xdr:nvSpPr>
        <xdr:cNvPr id="1027" name="Ellipse 6">
          <a:extLst>
            <a:ext uri="{FF2B5EF4-FFF2-40B4-BE49-F238E27FC236}">
              <a16:creationId xmlns:a16="http://schemas.microsoft.com/office/drawing/2014/main" id="{00000000-0008-0000-0000-000003040000}"/>
            </a:ext>
          </a:extLst>
        </xdr:cNvPr>
        <xdr:cNvSpPr>
          <a:spLocks noChangeArrowheads="1"/>
        </xdr:cNvSpPr>
      </xdr:nvSpPr>
      <xdr:spPr bwMode="auto">
        <a:xfrm>
          <a:off x="6486525" y="5162550"/>
          <a:ext cx="257175" cy="257175"/>
        </a:xfrm>
        <a:prstGeom prst="ellipse">
          <a:avLst/>
        </a:prstGeom>
        <a:solidFill>
          <a:srgbClr val="C5000B">
            <a:alpha val="75000"/>
          </a:srgbClr>
        </a:solidFill>
        <a:ln w="17640">
          <a:solidFill>
            <a:srgbClr val="C5000B"/>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4.C</a:t>
          </a:r>
        </a:p>
      </xdr:txBody>
    </xdr:sp>
    <xdr:clientData/>
  </xdr:twoCellAnchor>
  <xdr:twoCellAnchor>
    <xdr:from>
      <xdr:col>5</xdr:col>
      <xdr:colOff>552450</xdr:colOff>
      <xdr:row>35</xdr:row>
      <xdr:rowOff>19049</xdr:rowOff>
    </xdr:from>
    <xdr:to>
      <xdr:col>8</xdr:col>
      <xdr:colOff>447675</xdr:colOff>
      <xdr:row>38</xdr:row>
      <xdr:rowOff>56029</xdr:rowOff>
    </xdr:to>
    <xdr:sp macro="" textlink="" fLocksText="0">
      <xdr:nvSpPr>
        <xdr:cNvPr id="1028" name="Légende encadrée 2 7">
          <a:extLst>
            <a:ext uri="{FF2B5EF4-FFF2-40B4-BE49-F238E27FC236}">
              <a16:creationId xmlns:a16="http://schemas.microsoft.com/office/drawing/2014/main" id="{00000000-0008-0000-0000-000004040000}"/>
            </a:ext>
          </a:extLst>
        </xdr:cNvPr>
        <xdr:cNvSpPr>
          <a:spLocks/>
        </xdr:cNvSpPr>
      </xdr:nvSpPr>
      <xdr:spPr bwMode="auto">
        <a:xfrm>
          <a:off x="4362450" y="5509931"/>
          <a:ext cx="2181225" cy="507627"/>
        </a:xfrm>
        <a:prstGeom prst="borderCallout2">
          <a:avLst>
            <a:gd name="adj1" fmla="val 48639"/>
            <a:gd name="adj2" fmla="val 94231"/>
            <a:gd name="adj3" fmla="val 47801"/>
            <a:gd name="adj4" fmla="val 126713"/>
            <a:gd name="adj5" fmla="val 57682"/>
            <a:gd name="adj6" fmla="val 136832"/>
          </a:avLst>
        </a:prstGeom>
        <a:solidFill>
          <a:srgbClr val="C5000B">
            <a:alpha val="50000"/>
          </a:srgbClr>
        </a:solidFill>
        <a:ln w="17640">
          <a:solidFill>
            <a:srgbClr val="C5000B"/>
          </a:solidFill>
          <a:round/>
          <a:headEnd/>
          <a:tailEnd type="triangle" w="med" len="med"/>
        </a:ln>
        <a:effectLst/>
      </xdr:spPr>
      <xdr:txBody>
        <a:bodyPr vertOverflow="clip" wrap="square" lIns="72000" tIns="72000" rIns="216000" bIns="72000" anchor="ctr" upright="1"/>
        <a:lstStyle/>
        <a:p>
          <a:pPr algn="r" rtl="0">
            <a:defRPr sz="1000"/>
          </a:pPr>
          <a:r>
            <a:rPr lang="fr-FR" sz="1100" b="0" i="0" u="none" strike="noStrike" baseline="0">
              <a:solidFill>
                <a:srgbClr val="000000"/>
              </a:solidFill>
              <a:latin typeface="Arial"/>
              <a:cs typeface="Arial"/>
            </a:rPr>
            <a:t>Concernant l'appprentissage et l'exercice de l'autonomie</a:t>
          </a:r>
        </a:p>
      </xdr:txBody>
    </xdr:sp>
    <xdr:clientData/>
  </xdr:twoCellAnchor>
  <xdr:twoCellAnchor>
    <xdr:from>
      <xdr:col>8</xdr:col>
      <xdr:colOff>323850</xdr:colOff>
      <xdr:row>35</xdr:row>
      <xdr:rowOff>123825</xdr:rowOff>
    </xdr:from>
    <xdr:to>
      <xdr:col>8</xdr:col>
      <xdr:colOff>581025</xdr:colOff>
      <xdr:row>37</xdr:row>
      <xdr:rowOff>57150</xdr:rowOff>
    </xdr:to>
    <xdr:sp macro="" textlink="" fLocksText="0">
      <xdr:nvSpPr>
        <xdr:cNvPr id="1029" name="Ellipse 6">
          <a:extLst>
            <a:ext uri="{FF2B5EF4-FFF2-40B4-BE49-F238E27FC236}">
              <a16:creationId xmlns:a16="http://schemas.microsoft.com/office/drawing/2014/main" id="{00000000-0008-0000-0000-000005040000}"/>
            </a:ext>
          </a:extLst>
        </xdr:cNvPr>
        <xdr:cNvSpPr>
          <a:spLocks noChangeArrowheads="1"/>
        </xdr:cNvSpPr>
      </xdr:nvSpPr>
      <xdr:spPr bwMode="auto">
        <a:xfrm>
          <a:off x="6496050" y="5791200"/>
          <a:ext cx="257175" cy="257175"/>
        </a:xfrm>
        <a:prstGeom prst="ellipse">
          <a:avLst/>
        </a:prstGeom>
        <a:solidFill>
          <a:srgbClr val="C5000B">
            <a:alpha val="75000"/>
          </a:srgbClr>
        </a:solidFill>
        <a:ln w="17640">
          <a:solidFill>
            <a:srgbClr val="C5000B"/>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4.B</a:t>
          </a:r>
        </a:p>
      </xdr:txBody>
    </xdr:sp>
    <xdr:clientData/>
  </xdr:twoCellAnchor>
  <xdr:twoCellAnchor>
    <xdr:from>
      <xdr:col>6</xdr:col>
      <xdr:colOff>228600</xdr:colOff>
      <xdr:row>38</xdr:row>
      <xdr:rowOff>85725</xdr:rowOff>
    </xdr:from>
    <xdr:to>
      <xdr:col>8</xdr:col>
      <xdr:colOff>447675</xdr:colOff>
      <xdr:row>41</xdr:row>
      <xdr:rowOff>78442</xdr:rowOff>
    </xdr:to>
    <xdr:sp macro="" textlink="" fLocksText="0">
      <xdr:nvSpPr>
        <xdr:cNvPr id="1030" name="Légende encadrée 2 9">
          <a:extLst>
            <a:ext uri="{FF2B5EF4-FFF2-40B4-BE49-F238E27FC236}">
              <a16:creationId xmlns:a16="http://schemas.microsoft.com/office/drawing/2014/main" id="{00000000-0008-0000-0000-000006040000}"/>
            </a:ext>
          </a:extLst>
        </xdr:cNvPr>
        <xdr:cNvSpPr>
          <a:spLocks/>
        </xdr:cNvSpPr>
      </xdr:nvSpPr>
      <xdr:spPr bwMode="auto">
        <a:xfrm>
          <a:off x="4800600" y="6047254"/>
          <a:ext cx="1743075" cy="463364"/>
        </a:xfrm>
        <a:prstGeom prst="borderCallout2">
          <a:avLst>
            <a:gd name="adj1" fmla="val 48593"/>
            <a:gd name="adj2" fmla="val 100102"/>
            <a:gd name="adj3" fmla="val 48565"/>
            <a:gd name="adj4" fmla="val 116801"/>
            <a:gd name="adj5" fmla="val 130152"/>
            <a:gd name="adj6" fmla="val 136761"/>
          </a:avLst>
        </a:prstGeom>
        <a:solidFill>
          <a:srgbClr val="C5000B">
            <a:alpha val="50000"/>
          </a:srgbClr>
        </a:solidFill>
        <a:ln w="17640">
          <a:solidFill>
            <a:srgbClr val="C5000B"/>
          </a:solidFill>
          <a:round/>
          <a:headEnd/>
          <a:tailEnd type="triangle" w="med" len="med"/>
        </a:ln>
        <a:effectLst/>
      </xdr:spPr>
      <xdr:txBody>
        <a:bodyPr vertOverflow="clip" wrap="square" lIns="108000" tIns="72000" rIns="216000" bIns="72000" anchor="ctr" upright="1"/>
        <a:lstStyle/>
        <a:p>
          <a:pPr algn="r" rtl="0">
            <a:defRPr sz="1000"/>
          </a:pPr>
          <a:r>
            <a:rPr lang="fr-FR" sz="1100" b="0" i="0" u="none" strike="noStrike" baseline="0">
              <a:solidFill>
                <a:srgbClr val="000000"/>
              </a:solidFill>
              <a:latin typeface="Arial"/>
              <a:cs typeface="Arial"/>
            </a:rPr>
            <a:t>Cadre général du suivi</a:t>
          </a:r>
        </a:p>
      </xdr:txBody>
    </xdr:sp>
    <xdr:clientData/>
  </xdr:twoCellAnchor>
  <xdr:twoCellAnchor>
    <xdr:from>
      <xdr:col>8</xdr:col>
      <xdr:colOff>314325</xdr:colOff>
      <xdr:row>38</xdr:row>
      <xdr:rowOff>152400</xdr:rowOff>
    </xdr:from>
    <xdr:to>
      <xdr:col>8</xdr:col>
      <xdr:colOff>571500</xdr:colOff>
      <xdr:row>40</xdr:row>
      <xdr:rowOff>95250</xdr:rowOff>
    </xdr:to>
    <xdr:sp macro="" textlink="" fLocksText="0">
      <xdr:nvSpPr>
        <xdr:cNvPr id="1031" name="Ellipse 6">
          <a:extLst>
            <a:ext uri="{FF2B5EF4-FFF2-40B4-BE49-F238E27FC236}">
              <a16:creationId xmlns:a16="http://schemas.microsoft.com/office/drawing/2014/main" id="{00000000-0008-0000-0000-000007040000}"/>
            </a:ext>
          </a:extLst>
        </xdr:cNvPr>
        <xdr:cNvSpPr>
          <a:spLocks noChangeArrowheads="1"/>
        </xdr:cNvSpPr>
      </xdr:nvSpPr>
      <xdr:spPr bwMode="auto">
        <a:xfrm>
          <a:off x="6486525" y="6305550"/>
          <a:ext cx="257175" cy="266700"/>
        </a:xfrm>
        <a:prstGeom prst="ellipse">
          <a:avLst/>
        </a:prstGeom>
        <a:solidFill>
          <a:srgbClr val="C5000B">
            <a:alpha val="75000"/>
          </a:srgbClr>
        </a:solidFill>
        <a:ln w="17640">
          <a:solidFill>
            <a:srgbClr val="C5000B"/>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4.A</a:t>
          </a:r>
        </a:p>
      </xdr:txBody>
    </xdr:sp>
    <xdr:clientData/>
  </xdr:twoCellAnchor>
  <xdr:twoCellAnchor>
    <xdr:from>
      <xdr:col>5</xdr:col>
      <xdr:colOff>676275</xdr:colOff>
      <xdr:row>42</xdr:row>
      <xdr:rowOff>66675</xdr:rowOff>
    </xdr:from>
    <xdr:to>
      <xdr:col>8</xdr:col>
      <xdr:colOff>447675</xdr:colOff>
      <xdr:row>45</xdr:row>
      <xdr:rowOff>114300</xdr:rowOff>
    </xdr:to>
    <xdr:sp macro="" textlink="" fLocksText="0">
      <xdr:nvSpPr>
        <xdr:cNvPr id="1032" name="Légende encadrée 2 11">
          <a:extLst>
            <a:ext uri="{FF2B5EF4-FFF2-40B4-BE49-F238E27FC236}">
              <a16:creationId xmlns:a16="http://schemas.microsoft.com/office/drawing/2014/main" id="{00000000-0008-0000-0000-000008040000}"/>
            </a:ext>
          </a:extLst>
        </xdr:cNvPr>
        <xdr:cNvSpPr>
          <a:spLocks/>
        </xdr:cNvSpPr>
      </xdr:nvSpPr>
      <xdr:spPr bwMode="auto">
        <a:xfrm>
          <a:off x="5057775" y="6467475"/>
          <a:ext cx="2400300" cy="504825"/>
        </a:xfrm>
        <a:prstGeom prst="borderCallout2">
          <a:avLst>
            <a:gd name="adj1" fmla="val 48681"/>
            <a:gd name="adj2" fmla="val 100060"/>
            <a:gd name="adj3" fmla="val 45810"/>
            <a:gd name="adj4" fmla="val 121259"/>
            <a:gd name="adj5" fmla="val -6604"/>
            <a:gd name="adj6" fmla="val 131093"/>
          </a:avLst>
        </a:prstGeom>
        <a:solidFill>
          <a:srgbClr val="FFD320">
            <a:alpha val="75000"/>
          </a:srgbClr>
        </a:solidFill>
        <a:ln w="17640">
          <a:solidFill>
            <a:srgbClr val="FFD320"/>
          </a:solidFill>
          <a:round/>
          <a:headEnd/>
          <a:tailEnd type="triangle" w="med" len="med"/>
        </a:ln>
        <a:effectLst/>
      </xdr:spPr>
      <xdr:txBody>
        <a:bodyPr vertOverflow="clip" wrap="square" lIns="108000" tIns="72000" rIns="216000" bIns="72000" anchor="ctr" upright="1"/>
        <a:lstStyle/>
        <a:p>
          <a:pPr algn="r" rtl="0">
            <a:defRPr sz="1000"/>
          </a:pPr>
          <a:r>
            <a:rPr lang="fr-FR" sz="1100" b="0" i="0" u="none" strike="noStrike" baseline="0">
              <a:solidFill>
                <a:srgbClr val="000000"/>
              </a:solidFill>
              <a:latin typeface="Arial"/>
              <a:cs typeface="Arial"/>
            </a:rPr>
            <a:t>Compétences sociales et civiques</a:t>
          </a:r>
        </a:p>
      </xdr:txBody>
    </xdr:sp>
    <xdr:clientData/>
  </xdr:twoCellAnchor>
  <xdr:twoCellAnchor>
    <xdr:from>
      <xdr:col>6</xdr:col>
      <xdr:colOff>638175</xdr:colOff>
      <xdr:row>27</xdr:row>
      <xdr:rowOff>28575</xdr:rowOff>
    </xdr:from>
    <xdr:to>
      <xdr:col>8</xdr:col>
      <xdr:colOff>447675</xdr:colOff>
      <xdr:row>30</xdr:row>
      <xdr:rowOff>57150</xdr:rowOff>
    </xdr:to>
    <xdr:sp macro="" textlink="" fLocksText="0">
      <xdr:nvSpPr>
        <xdr:cNvPr id="1033" name="Légende encadrée 2 7">
          <a:extLst>
            <a:ext uri="{FF2B5EF4-FFF2-40B4-BE49-F238E27FC236}">
              <a16:creationId xmlns:a16="http://schemas.microsoft.com/office/drawing/2014/main" id="{00000000-0008-0000-0000-000009040000}"/>
            </a:ext>
          </a:extLst>
        </xdr:cNvPr>
        <xdr:cNvSpPr>
          <a:spLocks/>
        </xdr:cNvSpPr>
      </xdr:nvSpPr>
      <xdr:spPr bwMode="auto">
        <a:xfrm>
          <a:off x="5895975" y="4143375"/>
          <a:ext cx="1562100" cy="485775"/>
        </a:xfrm>
        <a:prstGeom prst="borderCallout2">
          <a:avLst>
            <a:gd name="adj1" fmla="val 51116"/>
            <a:gd name="adj2" fmla="val 100241"/>
            <a:gd name="adj3" fmla="val 49542"/>
            <a:gd name="adj4" fmla="val 224528"/>
            <a:gd name="adj5" fmla="val 135783"/>
            <a:gd name="adj6" fmla="val 248592"/>
          </a:avLst>
        </a:prstGeom>
        <a:solidFill>
          <a:srgbClr val="C5000B">
            <a:alpha val="50000"/>
          </a:srgbClr>
        </a:solidFill>
        <a:ln w="17640">
          <a:solidFill>
            <a:srgbClr val="C5000B"/>
          </a:solidFill>
          <a:round/>
          <a:headEnd/>
          <a:tailEnd type="triangle" w="med" len="med"/>
        </a:ln>
        <a:effectLst/>
      </xdr:spPr>
      <xdr:txBody>
        <a:bodyPr vertOverflow="clip" wrap="square" lIns="108000" tIns="72000" rIns="216000" bIns="72000" anchor="ctr" upright="1"/>
        <a:lstStyle/>
        <a:p>
          <a:pPr algn="r" rtl="0">
            <a:defRPr sz="1000"/>
          </a:pPr>
          <a:r>
            <a:rPr lang="fr-FR" sz="1100" b="0" i="0" u="none" strike="noStrike" baseline="0">
              <a:solidFill>
                <a:srgbClr val="000000"/>
              </a:solidFill>
              <a:latin typeface="Arial"/>
              <a:cs typeface="Arial"/>
            </a:rPr>
            <a:t>Concernant le</a:t>
          </a:r>
        </a:p>
        <a:p>
          <a:pPr algn="r" rtl="0">
            <a:defRPr sz="1000"/>
          </a:pPr>
          <a:r>
            <a:rPr lang="fr-FR" sz="1100" b="0" i="0" u="none" strike="noStrike" baseline="0">
              <a:solidFill>
                <a:srgbClr val="000000"/>
              </a:solidFill>
              <a:latin typeface="Arial"/>
              <a:cs typeface="Arial"/>
            </a:rPr>
            <a:t>suivi des élèves</a:t>
          </a:r>
        </a:p>
      </xdr:txBody>
    </xdr:sp>
    <xdr:clientData/>
  </xdr:twoCellAnchor>
  <xdr:twoCellAnchor>
    <xdr:from>
      <xdr:col>8</xdr:col>
      <xdr:colOff>323850</xdr:colOff>
      <xdr:row>28</xdr:row>
      <xdr:rowOff>0</xdr:rowOff>
    </xdr:from>
    <xdr:to>
      <xdr:col>8</xdr:col>
      <xdr:colOff>571500</xdr:colOff>
      <xdr:row>29</xdr:row>
      <xdr:rowOff>95250</xdr:rowOff>
    </xdr:to>
    <xdr:sp macro="" textlink="" fLocksText="0">
      <xdr:nvSpPr>
        <xdr:cNvPr id="1034" name="Ellipse 6">
          <a:extLst>
            <a:ext uri="{FF2B5EF4-FFF2-40B4-BE49-F238E27FC236}">
              <a16:creationId xmlns:a16="http://schemas.microsoft.com/office/drawing/2014/main" id="{00000000-0008-0000-0000-00000A040000}"/>
            </a:ext>
          </a:extLst>
        </xdr:cNvPr>
        <xdr:cNvSpPr>
          <a:spLocks noChangeArrowheads="1"/>
        </xdr:cNvSpPr>
      </xdr:nvSpPr>
      <xdr:spPr bwMode="auto">
        <a:xfrm>
          <a:off x="6496050" y="4533900"/>
          <a:ext cx="247650" cy="257175"/>
        </a:xfrm>
        <a:prstGeom prst="ellipse">
          <a:avLst/>
        </a:prstGeom>
        <a:solidFill>
          <a:srgbClr val="C5000B">
            <a:alpha val="75000"/>
          </a:srgbClr>
        </a:solidFill>
        <a:ln w="17640">
          <a:solidFill>
            <a:srgbClr val="C5000B"/>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4.D</a:t>
          </a:r>
        </a:p>
      </xdr:txBody>
    </xdr:sp>
    <xdr:clientData/>
  </xdr:twoCellAnchor>
  <xdr:twoCellAnchor>
    <xdr:from>
      <xdr:col>5</xdr:col>
      <xdr:colOff>676275</xdr:colOff>
      <xdr:row>46</xdr:row>
      <xdr:rowOff>38100</xdr:rowOff>
    </xdr:from>
    <xdr:to>
      <xdr:col>8</xdr:col>
      <xdr:colOff>447675</xdr:colOff>
      <xdr:row>49</xdr:row>
      <xdr:rowOff>85725</xdr:rowOff>
    </xdr:to>
    <xdr:sp macro="" textlink="" fLocksText="0">
      <xdr:nvSpPr>
        <xdr:cNvPr id="1035" name="Légende encadrée 2 11">
          <a:extLst>
            <a:ext uri="{FF2B5EF4-FFF2-40B4-BE49-F238E27FC236}">
              <a16:creationId xmlns:a16="http://schemas.microsoft.com/office/drawing/2014/main" id="{00000000-0008-0000-0000-00000B040000}"/>
            </a:ext>
          </a:extLst>
        </xdr:cNvPr>
        <xdr:cNvSpPr>
          <a:spLocks/>
        </xdr:cNvSpPr>
      </xdr:nvSpPr>
      <xdr:spPr bwMode="auto">
        <a:xfrm>
          <a:off x="5057775" y="7048500"/>
          <a:ext cx="2400300" cy="504825"/>
        </a:xfrm>
        <a:prstGeom prst="borderCallout2">
          <a:avLst>
            <a:gd name="adj1" fmla="val 48681"/>
            <a:gd name="adj2" fmla="val 100060"/>
            <a:gd name="adj3" fmla="val 45810"/>
            <a:gd name="adj4" fmla="val 121259"/>
            <a:gd name="adj5" fmla="val 27831"/>
            <a:gd name="adj6" fmla="val 139791"/>
          </a:avLst>
        </a:prstGeom>
        <a:solidFill>
          <a:srgbClr val="FFD320">
            <a:alpha val="75000"/>
          </a:srgbClr>
        </a:solidFill>
        <a:ln w="17640">
          <a:solidFill>
            <a:srgbClr val="FFD320"/>
          </a:solidFill>
          <a:round/>
          <a:headEnd/>
          <a:tailEnd type="triangle" w="med" len="med"/>
        </a:ln>
        <a:effectLst/>
      </xdr:spPr>
      <xdr:txBody>
        <a:bodyPr vertOverflow="clip" wrap="square" lIns="108000" tIns="72000" rIns="216000" bIns="72000" anchor="ctr" upright="1"/>
        <a:lstStyle/>
        <a:p>
          <a:pPr algn="r" rtl="0">
            <a:defRPr sz="1000"/>
          </a:pPr>
          <a:r>
            <a:rPr lang="fr-FR" sz="1100" b="0" i="0" u="none" strike="noStrike" baseline="0">
              <a:solidFill>
                <a:srgbClr val="000000"/>
              </a:solidFill>
              <a:latin typeface="Arial"/>
              <a:cs typeface="Arial"/>
            </a:rPr>
            <a:t>Formation et cohésion</a:t>
          </a:r>
        </a:p>
        <a:p>
          <a:pPr algn="r" rtl="0">
            <a:defRPr sz="1000"/>
          </a:pPr>
          <a:r>
            <a:rPr lang="fr-FR" sz="1100" b="0" i="0" u="none" strike="noStrike" baseline="0">
              <a:solidFill>
                <a:srgbClr val="000000"/>
              </a:solidFill>
              <a:latin typeface="Arial"/>
              <a:cs typeface="Arial"/>
            </a:rPr>
            <a:t>des adultes</a:t>
          </a:r>
        </a:p>
      </xdr:txBody>
    </xdr:sp>
    <xdr:clientData/>
  </xdr:twoCellAnchor>
  <xdr:twoCellAnchor>
    <xdr:from>
      <xdr:col>5</xdr:col>
      <xdr:colOff>709892</xdr:colOff>
      <xdr:row>49</xdr:row>
      <xdr:rowOff>145677</xdr:rowOff>
    </xdr:from>
    <xdr:to>
      <xdr:col>8</xdr:col>
      <xdr:colOff>481292</xdr:colOff>
      <xdr:row>54</xdr:row>
      <xdr:rowOff>56029</xdr:rowOff>
    </xdr:to>
    <xdr:sp macro="" textlink="" fLocksText="0">
      <xdr:nvSpPr>
        <xdr:cNvPr id="1036" name="Légende encadrée 2 11">
          <a:extLst>
            <a:ext uri="{FF2B5EF4-FFF2-40B4-BE49-F238E27FC236}">
              <a16:creationId xmlns:a16="http://schemas.microsoft.com/office/drawing/2014/main" id="{00000000-0008-0000-0000-00000C040000}"/>
            </a:ext>
          </a:extLst>
        </xdr:cNvPr>
        <xdr:cNvSpPr>
          <a:spLocks/>
        </xdr:cNvSpPr>
      </xdr:nvSpPr>
      <xdr:spPr bwMode="auto">
        <a:xfrm>
          <a:off x="4519892" y="7832912"/>
          <a:ext cx="2057400" cy="694764"/>
        </a:xfrm>
        <a:prstGeom prst="borderCallout2">
          <a:avLst>
            <a:gd name="adj1" fmla="val 48681"/>
            <a:gd name="adj2" fmla="val 100060"/>
            <a:gd name="adj3" fmla="val 42968"/>
            <a:gd name="adj4" fmla="val 149597"/>
            <a:gd name="adj5" fmla="val 25684"/>
            <a:gd name="adj6" fmla="val 162951"/>
          </a:avLst>
        </a:prstGeom>
        <a:solidFill>
          <a:srgbClr val="FFD320">
            <a:alpha val="75000"/>
          </a:srgbClr>
        </a:solidFill>
        <a:ln w="17640">
          <a:solidFill>
            <a:srgbClr val="FFD320"/>
          </a:solidFill>
          <a:round/>
          <a:headEnd/>
          <a:tailEnd type="triangle" w="med" len="med"/>
        </a:ln>
        <a:effectLst/>
      </xdr:spPr>
      <xdr:txBody>
        <a:bodyPr vertOverflow="clip" wrap="square" lIns="108000" tIns="72000" rIns="216000" bIns="72000" anchor="ctr" upright="1"/>
        <a:lstStyle/>
        <a:p>
          <a:pPr algn="r" rtl="0">
            <a:defRPr sz="1000"/>
          </a:pPr>
          <a:r>
            <a:rPr lang="fr-FR" sz="1100" b="0" i="0" u="none" strike="noStrike" baseline="0">
              <a:solidFill>
                <a:srgbClr val="000000"/>
              </a:solidFill>
              <a:latin typeface="Arial"/>
              <a:cs typeface="Arial"/>
            </a:rPr>
            <a:t>Les instances, l’organisation et les dispositifs</a:t>
          </a:r>
        </a:p>
      </xdr:txBody>
    </xdr:sp>
    <xdr:clientData/>
  </xdr:twoCellAnchor>
  <xdr:twoCellAnchor>
    <xdr:from>
      <xdr:col>5</xdr:col>
      <xdr:colOff>687481</xdr:colOff>
      <xdr:row>55</xdr:row>
      <xdr:rowOff>11206</xdr:rowOff>
    </xdr:from>
    <xdr:to>
      <xdr:col>8</xdr:col>
      <xdr:colOff>458881</xdr:colOff>
      <xdr:row>58</xdr:row>
      <xdr:rowOff>58831</xdr:rowOff>
    </xdr:to>
    <xdr:sp macro="" textlink="" fLocksText="0">
      <xdr:nvSpPr>
        <xdr:cNvPr id="1037" name="Légende encadrée 2 11">
          <a:extLst>
            <a:ext uri="{FF2B5EF4-FFF2-40B4-BE49-F238E27FC236}">
              <a16:creationId xmlns:a16="http://schemas.microsoft.com/office/drawing/2014/main" id="{00000000-0008-0000-0000-00000D040000}"/>
            </a:ext>
          </a:extLst>
        </xdr:cNvPr>
        <xdr:cNvSpPr>
          <a:spLocks/>
        </xdr:cNvSpPr>
      </xdr:nvSpPr>
      <xdr:spPr bwMode="auto">
        <a:xfrm>
          <a:off x="4497481" y="8639735"/>
          <a:ext cx="2057400" cy="518272"/>
        </a:xfrm>
        <a:prstGeom prst="borderCallout2">
          <a:avLst>
            <a:gd name="adj1" fmla="val 50843"/>
            <a:gd name="adj2" fmla="val 99515"/>
            <a:gd name="adj3" fmla="val 46759"/>
            <a:gd name="adj4" fmla="val 178657"/>
            <a:gd name="adj5" fmla="val -47737"/>
            <a:gd name="adj6" fmla="val 195820"/>
          </a:avLst>
        </a:prstGeom>
        <a:solidFill>
          <a:srgbClr val="FFD320">
            <a:alpha val="75000"/>
          </a:srgbClr>
        </a:solidFill>
        <a:ln w="17640">
          <a:solidFill>
            <a:srgbClr val="FFD320"/>
          </a:solidFill>
          <a:round/>
          <a:headEnd/>
          <a:tailEnd type="triangle" w="med" len="med"/>
        </a:ln>
        <a:effectLst/>
      </xdr:spPr>
      <xdr:txBody>
        <a:bodyPr vertOverflow="clip" wrap="square" lIns="108000" tIns="72000" rIns="216000" bIns="72000" anchor="ctr" upright="1"/>
        <a:lstStyle/>
        <a:p>
          <a:pPr algn="r" rtl="0">
            <a:defRPr sz="1000"/>
          </a:pPr>
          <a:r>
            <a:rPr lang="fr-FR" sz="1100" b="0" i="0" u="none" strike="noStrike" baseline="0">
              <a:solidFill>
                <a:srgbClr val="000000"/>
              </a:solidFill>
              <a:latin typeface="Arial" pitchFamily="34" charset="0"/>
              <a:cs typeface="Arial" pitchFamily="34" charset="0"/>
            </a:rPr>
            <a:t>Projet d'établissement et contrat d'objectif</a:t>
          </a:r>
        </a:p>
      </xdr:txBody>
    </xdr:sp>
    <xdr:clientData/>
  </xdr:twoCellAnchor>
  <xdr:twoCellAnchor>
    <xdr:from>
      <xdr:col>8</xdr:col>
      <xdr:colOff>314325</xdr:colOff>
      <xdr:row>43</xdr:row>
      <xdr:rowOff>38100</xdr:rowOff>
    </xdr:from>
    <xdr:to>
      <xdr:col>8</xdr:col>
      <xdr:colOff>571500</xdr:colOff>
      <xdr:row>44</xdr:row>
      <xdr:rowOff>142875</xdr:rowOff>
    </xdr:to>
    <xdr:sp macro="" textlink="" fLocksText="0">
      <xdr:nvSpPr>
        <xdr:cNvPr id="1038" name="Ellipse 6">
          <a:extLst>
            <a:ext uri="{FF2B5EF4-FFF2-40B4-BE49-F238E27FC236}">
              <a16:creationId xmlns:a16="http://schemas.microsoft.com/office/drawing/2014/main" id="{00000000-0008-0000-0000-00000E040000}"/>
            </a:ext>
          </a:extLst>
        </xdr:cNvPr>
        <xdr:cNvSpPr>
          <a:spLocks noChangeArrowheads="1"/>
        </xdr:cNvSpPr>
      </xdr:nvSpPr>
      <xdr:spPr bwMode="auto">
        <a:xfrm>
          <a:off x="6486525" y="7000875"/>
          <a:ext cx="257175" cy="266700"/>
        </a:xfrm>
        <a:prstGeom prst="ellipse">
          <a:avLst/>
        </a:prstGeom>
        <a:solidFill>
          <a:srgbClr val="FFD320">
            <a:alpha val="75000"/>
          </a:srgbClr>
        </a:solidFill>
        <a:ln w="17640">
          <a:solidFill>
            <a:srgbClr val="FFD320"/>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3.D</a:t>
          </a:r>
        </a:p>
      </xdr:txBody>
    </xdr:sp>
    <xdr:clientData/>
  </xdr:twoCellAnchor>
  <xdr:twoCellAnchor>
    <xdr:from>
      <xdr:col>9</xdr:col>
      <xdr:colOff>587375</xdr:colOff>
      <xdr:row>20</xdr:row>
      <xdr:rowOff>44450</xdr:rowOff>
    </xdr:from>
    <xdr:to>
      <xdr:col>12</xdr:col>
      <xdr:colOff>520700</xdr:colOff>
      <xdr:row>25</xdr:row>
      <xdr:rowOff>53975</xdr:rowOff>
    </xdr:to>
    <xdr:sp macro="" textlink="" fLocksText="0">
      <xdr:nvSpPr>
        <xdr:cNvPr id="1039" name="Rectangle 16">
          <a:extLst>
            <a:ext uri="{FF2B5EF4-FFF2-40B4-BE49-F238E27FC236}">
              <a16:creationId xmlns:a16="http://schemas.microsoft.com/office/drawing/2014/main" id="{00000000-0008-0000-0000-00000F040000}"/>
            </a:ext>
          </a:extLst>
        </xdr:cNvPr>
        <xdr:cNvSpPr>
          <a:spLocks noChangeArrowheads="1"/>
        </xdr:cNvSpPr>
      </xdr:nvSpPr>
      <xdr:spPr bwMode="auto">
        <a:xfrm>
          <a:off x="8474075" y="3092450"/>
          <a:ext cx="2562225" cy="771525"/>
        </a:xfrm>
        <a:prstGeom prst="rect">
          <a:avLst/>
        </a:prstGeom>
        <a:noFill/>
        <a:ln w="9525">
          <a:noFill/>
          <a:round/>
          <a:headEnd/>
          <a:tailEnd/>
        </a:ln>
        <a:effectLst/>
      </xdr:spPr>
      <xdr:txBody>
        <a:bodyPr vertOverflow="clip" wrap="square" lIns="0" tIns="0" rIns="0" bIns="0" anchor="ctr" upright="1"/>
        <a:lstStyle/>
        <a:p>
          <a:pPr algn="ctr" rtl="0">
            <a:defRPr sz="1000"/>
          </a:pPr>
          <a:r>
            <a:rPr lang="fr-FR" sz="1600" b="1" i="0" u="none" strike="noStrike" baseline="0">
              <a:solidFill>
                <a:srgbClr val="000000"/>
              </a:solidFill>
              <a:latin typeface="Calibri"/>
            </a:rPr>
            <a:t>Outil d'aide à l'élaboration d'un projet vie scolaire</a:t>
          </a:r>
        </a:p>
        <a:p>
          <a:pPr algn="ctr" rtl="0">
            <a:defRPr sz="1000"/>
          </a:pPr>
          <a:endParaRPr lang="fr-FR" sz="1600" b="1" i="0" u="none" strike="noStrike" baseline="0">
            <a:solidFill>
              <a:srgbClr val="000000"/>
            </a:solidFill>
            <a:latin typeface="Calibri"/>
          </a:endParaRPr>
        </a:p>
      </xdr:txBody>
    </xdr:sp>
    <xdr:clientData/>
  </xdr:twoCellAnchor>
  <xdr:twoCellAnchor>
    <xdr:from>
      <xdr:col>13</xdr:col>
      <xdr:colOff>495300</xdr:colOff>
      <xdr:row>27</xdr:row>
      <xdr:rowOff>28575</xdr:rowOff>
    </xdr:from>
    <xdr:to>
      <xdr:col>15</xdr:col>
      <xdr:colOff>304800</xdr:colOff>
      <xdr:row>30</xdr:row>
      <xdr:rowOff>57150</xdr:rowOff>
    </xdr:to>
    <xdr:sp macro="" textlink="" fLocksText="0">
      <xdr:nvSpPr>
        <xdr:cNvPr id="1040" name="Légende encadrée 2 7">
          <a:extLst>
            <a:ext uri="{FF2B5EF4-FFF2-40B4-BE49-F238E27FC236}">
              <a16:creationId xmlns:a16="http://schemas.microsoft.com/office/drawing/2014/main" id="{00000000-0008-0000-0000-000010040000}"/>
            </a:ext>
          </a:extLst>
        </xdr:cNvPr>
        <xdr:cNvSpPr>
          <a:spLocks/>
        </xdr:cNvSpPr>
      </xdr:nvSpPr>
      <xdr:spPr bwMode="auto">
        <a:xfrm>
          <a:off x="11887200" y="4143375"/>
          <a:ext cx="1562100" cy="485775"/>
        </a:xfrm>
        <a:prstGeom prst="borderCallout2">
          <a:avLst>
            <a:gd name="adj1" fmla="val 49523"/>
            <a:gd name="adj2" fmla="val 495"/>
            <a:gd name="adj3" fmla="val 50074"/>
            <a:gd name="adj4" fmla="val -109671"/>
            <a:gd name="adj5" fmla="val 134294"/>
            <a:gd name="adj6" fmla="val -132667"/>
          </a:avLst>
        </a:prstGeom>
        <a:solidFill>
          <a:srgbClr val="004586">
            <a:alpha val="50000"/>
          </a:srgbClr>
        </a:solidFill>
        <a:ln w="17640">
          <a:solidFill>
            <a:srgbClr val="004586"/>
          </a:solidFill>
          <a:round/>
          <a:headEnd/>
          <a:tailEnd type="triangle" w="med" len="med"/>
        </a:ln>
        <a:effectLst/>
      </xdr:spPr>
      <xdr:txBody>
        <a:bodyPr vertOverflow="clip" wrap="square" lIns="216000" tIns="72000" rIns="108000" bIns="72000" anchor="ctr" upright="1"/>
        <a:lstStyle/>
        <a:p>
          <a:pPr algn="l" rtl="0">
            <a:defRPr sz="1000"/>
          </a:pPr>
          <a:r>
            <a:rPr lang="fr-FR" sz="1100" b="0" i="0" u="none" strike="noStrike" baseline="0">
              <a:solidFill>
                <a:srgbClr val="000000"/>
              </a:solidFill>
              <a:latin typeface="Arial"/>
              <a:cs typeface="Arial"/>
            </a:rPr>
            <a:t>Les acteurs</a:t>
          </a:r>
        </a:p>
      </xdr:txBody>
    </xdr:sp>
    <xdr:clientData/>
  </xdr:twoCellAnchor>
  <xdr:twoCellAnchor>
    <xdr:from>
      <xdr:col>13</xdr:col>
      <xdr:colOff>352425</xdr:colOff>
      <xdr:row>27</xdr:row>
      <xdr:rowOff>152400</xdr:rowOff>
    </xdr:from>
    <xdr:to>
      <xdr:col>13</xdr:col>
      <xdr:colOff>609600</xdr:colOff>
      <xdr:row>29</xdr:row>
      <xdr:rowOff>85725</xdr:rowOff>
    </xdr:to>
    <xdr:sp macro="" textlink="" fLocksText="0">
      <xdr:nvSpPr>
        <xdr:cNvPr id="1041" name="Ellipse 6">
          <a:extLst>
            <a:ext uri="{FF2B5EF4-FFF2-40B4-BE49-F238E27FC236}">
              <a16:creationId xmlns:a16="http://schemas.microsoft.com/office/drawing/2014/main" id="{00000000-0008-0000-0000-000011040000}"/>
            </a:ext>
          </a:extLst>
        </xdr:cNvPr>
        <xdr:cNvSpPr>
          <a:spLocks noChangeArrowheads="1"/>
        </xdr:cNvSpPr>
      </xdr:nvSpPr>
      <xdr:spPr bwMode="auto">
        <a:xfrm>
          <a:off x="10382250" y="4524375"/>
          <a:ext cx="257175" cy="257175"/>
        </a:xfrm>
        <a:prstGeom prst="ellipse">
          <a:avLst/>
        </a:prstGeom>
        <a:solidFill>
          <a:srgbClr val="004586">
            <a:alpha val="75000"/>
          </a:srgbClr>
        </a:solidFill>
        <a:ln w="17640">
          <a:solidFill>
            <a:srgbClr val="004586"/>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1.A</a:t>
          </a:r>
        </a:p>
      </xdr:txBody>
    </xdr:sp>
    <xdr:clientData/>
  </xdr:twoCellAnchor>
  <xdr:twoCellAnchor>
    <xdr:from>
      <xdr:col>13</xdr:col>
      <xdr:colOff>495300</xdr:colOff>
      <xdr:row>30</xdr:row>
      <xdr:rowOff>123825</xdr:rowOff>
    </xdr:from>
    <xdr:to>
      <xdr:col>17</xdr:col>
      <xdr:colOff>133350</xdr:colOff>
      <xdr:row>34</xdr:row>
      <xdr:rowOff>123825</xdr:rowOff>
    </xdr:to>
    <xdr:sp macro="" textlink="" fLocksText="0">
      <xdr:nvSpPr>
        <xdr:cNvPr id="1042" name="Légende encadrée 2 7">
          <a:extLst>
            <a:ext uri="{FF2B5EF4-FFF2-40B4-BE49-F238E27FC236}">
              <a16:creationId xmlns:a16="http://schemas.microsoft.com/office/drawing/2014/main" id="{00000000-0008-0000-0000-000012040000}"/>
            </a:ext>
          </a:extLst>
        </xdr:cNvPr>
        <xdr:cNvSpPr>
          <a:spLocks/>
        </xdr:cNvSpPr>
      </xdr:nvSpPr>
      <xdr:spPr bwMode="auto">
        <a:xfrm>
          <a:off x="10401300" y="4830296"/>
          <a:ext cx="2686050" cy="627529"/>
        </a:xfrm>
        <a:prstGeom prst="borderCallout2">
          <a:avLst>
            <a:gd name="adj1" fmla="val 49569"/>
            <a:gd name="adj2" fmla="val -500"/>
            <a:gd name="adj3" fmla="val 50111"/>
            <a:gd name="adj4" fmla="val -34181"/>
            <a:gd name="adj5" fmla="val 122290"/>
            <a:gd name="adj6" fmla="val -41502"/>
          </a:avLst>
        </a:prstGeom>
        <a:solidFill>
          <a:srgbClr val="004586">
            <a:alpha val="50000"/>
          </a:srgbClr>
        </a:solidFill>
        <a:ln w="17640">
          <a:solidFill>
            <a:srgbClr val="004586"/>
          </a:solidFill>
          <a:round/>
          <a:headEnd/>
          <a:tailEnd type="triangle" w="med" len="med"/>
        </a:ln>
        <a:effectLst/>
      </xdr:spPr>
      <xdr:txBody>
        <a:bodyPr vertOverflow="clip" wrap="square" lIns="216000" tIns="72000" rIns="108000" bIns="72000" anchor="ctr" upright="1"/>
        <a:lstStyle/>
        <a:p>
          <a:pPr algn="l" rtl="0">
            <a:defRPr sz="1000"/>
          </a:pPr>
          <a:r>
            <a:rPr lang="fr-FR" sz="1100" b="0" i="0" u="none" strike="noStrike" baseline="0">
              <a:solidFill>
                <a:srgbClr val="000000"/>
              </a:solidFill>
              <a:latin typeface="Arial"/>
              <a:cs typeface="Arial"/>
            </a:rPr>
            <a:t>Organisation du service - Le personnel vie scolaire et des outils de gestion</a:t>
          </a:r>
        </a:p>
      </xdr:txBody>
    </xdr:sp>
    <xdr:clientData/>
  </xdr:twoCellAnchor>
  <xdr:twoCellAnchor>
    <xdr:from>
      <xdr:col>13</xdr:col>
      <xdr:colOff>361950</xdr:colOff>
      <xdr:row>31</xdr:row>
      <xdr:rowOff>152400</xdr:rowOff>
    </xdr:from>
    <xdr:to>
      <xdr:col>13</xdr:col>
      <xdr:colOff>619125</xdr:colOff>
      <xdr:row>33</xdr:row>
      <xdr:rowOff>85725</xdr:rowOff>
    </xdr:to>
    <xdr:sp macro="" textlink="" fLocksText="0">
      <xdr:nvSpPr>
        <xdr:cNvPr id="1043" name="Ellipse 6">
          <a:extLst>
            <a:ext uri="{FF2B5EF4-FFF2-40B4-BE49-F238E27FC236}">
              <a16:creationId xmlns:a16="http://schemas.microsoft.com/office/drawing/2014/main" id="{00000000-0008-0000-0000-000013040000}"/>
            </a:ext>
          </a:extLst>
        </xdr:cNvPr>
        <xdr:cNvSpPr>
          <a:spLocks noChangeArrowheads="1"/>
        </xdr:cNvSpPr>
      </xdr:nvSpPr>
      <xdr:spPr bwMode="auto">
        <a:xfrm>
          <a:off x="10391775" y="5172075"/>
          <a:ext cx="257175" cy="257175"/>
        </a:xfrm>
        <a:prstGeom prst="ellipse">
          <a:avLst/>
        </a:prstGeom>
        <a:solidFill>
          <a:srgbClr val="004586">
            <a:alpha val="75000"/>
          </a:srgbClr>
        </a:solidFill>
        <a:ln w="17640">
          <a:solidFill>
            <a:srgbClr val="004586"/>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1.B</a:t>
          </a:r>
        </a:p>
      </xdr:txBody>
    </xdr:sp>
    <xdr:clientData/>
  </xdr:twoCellAnchor>
  <xdr:twoCellAnchor>
    <xdr:from>
      <xdr:col>13</xdr:col>
      <xdr:colOff>495300</xdr:colOff>
      <xdr:row>35</xdr:row>
      <xdr:rowOff>38099</xdr:rowOff>
    </xdr:from>
    <xdr:to>
      <xdr:col>16</xdr:col>
      <xdr:colOff>390525</xdr:colOff>
      <xdr:row>38</xdr:row>
      <xdr:rowOff>67235</xdr:rowOff>
    </xdr:to>
    <xdr:sp macro="" textlink="" fLocksText="0">
      <xdr:nvSpPr>
        <xdr:cNvPr id="1044" name="Légende encadrée 2 7">
          <a:extLst>
            <a:ext uri="{FF2B5EF4-FFF2-40B4-BE49-F238E27FC236}">
              <a16:creationId xmlns:a16="http://schemas.microsoft.com/office/drawing/2014/main" id="{00000000-0008-0000-0000-000014040000}"/>
            </a:ext>
          </a:extLst>
        </xdr:cNvPr>
        <xdr:cNvSpPr>
          <a:spLocks/>
        </xdr:cNvSpPr>
      </xdr:nvSpPr>
      <xdr:spPr bwMode="auto">
        <a:xfrm>
          <a:off x="10401300" y="5528981"/>
          <a:ext cx="2181225" cy="499783"/>
        </a:xfrm>
        <a:prstGeom prst="borderCallout2">
          <a:avLst>
            <a:gd name="adj1" fmla="val 50764"/>
            <a:gd name="adj2" fmla="val -306"/>
            <a:gd name="adj3" fmla="val 49444"/>
            <a:gd name="adj4" fmla="val -20162"/>
            <a:gd name="adj5" fmla="val 54352"/>
            <a:gd name="adj6" fmla="val -27240"/>
          </a:avLst>
        </a:prstGeom>
        <a:solidFill>
          <a:srgbClr val="004586">
            <a:alpha val="50000"/>
          </a:srgbClr>
        </a:solidFill>
        <a:ln w="17640">
          <a:solidFill>
            <a:srgbClr val="004586"/>
          </a:solidFill>
          <a:round/>
          <a:headEnd/>
          <a:tailEnd type="triangle" w="med" len="med"/>
        </a:ln>
        <a:effectLst/>
      </xdr:spPr>
      <xdr:txBody>
        <a:bodyPr vertOverflow="clip" wrap="square" lIns="216000" tIns="72000" rIns="108000" bIns="72000" anchor="ctr" upright="1"/>
        <a:lstStyle/>
        <a:p>
          <a:pPr algn="l" rtl="0">
            <a:defRPr sz="1000"/>
          </a:pPr>
          <a:r>
            <a:rPr lang="fr-FR" sz="1100" b="0" i="0" u="none" strike="noStrike" baseline="0">
              <a:solidFill>
                <a:srgbClr val="000000"/>
              </a:solidFill>
              <a:latin typeface="Arial"/>
              <a:cs typeface="Arial"/>
            </a:rPr>
            <a:t>Connaissance, accueil, accompagnement et responsabilisation des élèves</a:t>
          </a:r>
        </a:p>
      </xdr:txBody>
    </xdr:sp>
    <xdr:clientData/>
  </xdr:twoCellAnchor>
  <xdr:twoCellAnchor>
    <xdr:from>
      <xdr:col>13</xdr:col>
      <xdr:colOff>371475</xdr:colOff>
      <xdr:row>35</xdr:row>
      <xdr:rowOff>152400</xdr:rowOff>
    </xdr:from>
    <xdr:to>
      <xdr:col>13</xdr:col>
      <xdr:colOff>619125</xdr:colOff>
      <xdr:row>37</xdr:row>
      <xdr:rowOff>85725</xdr:rowOff>
    </xdr:to>
    <xdr:sp macro="" textlink="" fLocksText="0">
      <xdr:nvSpPr>
        <xdr:cNvPr id="1045" name="Ellipse 6">
          <a:extLst>
            <a:ext uri="{FF2B5EF4-FFF2-40B4-BE49-F238E27FC236}">
              <a16:creationId xmlns:a16="http://schemas.microsoft.com/office/drawing/2014/main" id="{00000000-0008-0000-0000-000015040000}"/>
            </a:ext>
          </a:extLst>
        </xdr:cNvPr>
        <xdr:cNvSpPr>
          <a:spLocks noChangeArrowheads="1"/>
        </xdr:cNvSpPr>
      </xdr:nvSpPr>
      <xdr:spPr bwMode="auto">
        <a:xfrm>
          <a:off x="10401300" y="5819775"/>
          <a:ext cx="247650" cy="257175"/>
        </a:xfrm>
        <a:prstGeom prst="ellipse">
          <a:avLst/>
        </a:prstGeom>
        <a:solidFill>
          <a:srgbClr val="004586">
            <a:alpha val="75000"/>
          </a:srgbClr>
        </a:solidFill>
        <a:ln w="17640">
          <a:solidFill>
            <a:srgbClr val="004586"/>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1.C</a:t>
          </a:r>
        </a:p>
      </xdr:txBody>
    </xdr:sp>
    <xdr:clientData/>
  </xdr:twoCellAnchor>
  <xdr:twoCellAnchor>
    <xdr:from>
      <xdr:col>13</xdr:col>
      <xdr:colOff>495300</xdr:colOff>
      <xdr:row>38</xdr:row>
      <xdr:rowOff>104775</xdr:rowOff>
    </xdr:from>
    <xdr:to>
      <xdr:col>15</xdr:col>
      <xdr:colOff>714375</xdr:colOff>
      <xdr:row>41</xdr:row>
      <xdr:rowOff>28575</xdr:rowOff>
    </xdr:to>
    <xdr:sp macro="" textlink="" fLocksText="0">
      <xdr:nvSpPr>
        <xdr:cNvPr id="1046" name="Légende encadrée 2 9">
          <a:extLst>
            <a:ext uri="{FF2B5EF4-FFF2-40B4-BE49-F238E27FC236}">
              <a16:creationId xmlns:a16="http://schemas.microsoft.com/office/drawing/2014/main" id="{00000000-0008-0000-0000-000016040000}"/>
            </a:ext>
          </a:extLst>
        </xdr:cNvPr>
        <xdr:cNvSpPr>
          <a:spLocks/>
        </xdr:cNvSpPr>
      </xdr:nvSpPr>
      <xdr:spPr bwMode="auto">
        <a:xfrm>
          <a:off x="11887200" y="5895975"/>
          <a:ext cx="1971675" cy="381000"/>
        </a:xfrm>
        <a:prstGeom prst="borderCallout2">
          <a:avLst>
            <a:gd name="adj1" fmla="val 49829"/>
            <a:gd name="adj2" fmla="val -269"/>
            <a:gd name="adj3" fmla="val 49801"/>
            <a:gd name="adj4" fmla="val -20815"/>
            <a:gd name="adj5" fmla="val 119773"/>
            <a:gd name="adj6" fmla="val -24906"/>
          </a:avLst>
        </a:prstGeom>
        <a:solidFill>
          <a:srgbClr val="004586">
            <a:alpha val="50000"/>
          </a:srgbClr>
        </a:solidFill>
        <a:ln w="17640">
          <a:solidFill>
            <a:srgbClr val="004586"/>
          </a:solidFill>
          <a:round/>
          <a:headEnd/>
          <a:tailEnd type="triangle" w="med" len="med"/>
        </a:ln>
        <a:effectLst/>
      </xdr:spPr>
      <xdr:txBody>
        <a:bodyPr vertOverflow="clip" wrap="square" lIns="216000" tIns="72000" rIns="108000" bIns="72000" anchor="ctr" upright="1"/>
        <a:lstStyle/>
        <a:p>
          <a:pPr algn="l" rtl="0">
            <a:defRPr sz="1000"/>
          </a:pPr>
          <a:r>
            <a:rPr lang="fr-FR" sz="1100" b="0" i="0" u="none" strike="noStrike" baseline="0">
              <a:solidFill>
                <a:srgbClr val="000000"/>
              </a:solidFill>
              <a:latin typeface="Arial"/>
              <a:cs typeface="Arial"/>
            </a:rPr>
            <a:t>Le règlement intérieur</a:t>
          </a:r>
        </a:p>
      </xdr:txBody>
    </xdr:sp>
    <xdr:clientData/>
  </xdr:twoCellAnchor>
  <xdr:twoCellAnchor>
    <xdr:from>
      <xdr:col>13</xdr:col>
      <xdr:colOff>361950</xdr:colOff>
      <xdr:row>39</xdr:row>
      <xdr:rowOff>19050</xdr:rowOff>
    </xdr:from>
    <xdr:to>
      <xdr:col>13</xdr:col>
      <xdr:colOff>619125</xdr:colOff>
      <xdr:row>40</xdr:row>
      <xdr:rowOff>133350</xdr:rowOff>
    </xdr:to>
    <xdr:sp macro="" textlink="" fLocksText="0">
      <xdr:nvSpPr>
        <xdr:cNvPr id="1047" name="Ellipse 6">
          <a:extLst>
            <a:ext uri="{FF2B5EF4-FFF2-40B4-BE49-F238E27FC236}">
              <a16:creationId xmlns:a16="http://schemas.microsoft.com/office/drawing/2014/main" id="{00000000-0008-0000-0000-000017040000}"/>
            </a:ext>
          </a:extLst>
        </xdr:cNvPr>
        <xdr:cNvSpPr>
          <a:spLocks noChangeArrowheads="1"/>
        </xdr:cNvSpPr>
      </xdr:nvSpPr>
      <xdr:spPr bwMode="auto">
        <a:xfrm>
          <a:off x="10391775" y="6334125"/>
          <a:ext cx="257175" cy="276225"/>
        </a:xfrm>
        <a:prstGeom prst="ellipse">
          <a:avLst/>
        </a:prstGeom>
        <a:solidFill>
          <a:srgbClr val="004586">
            <a:alpha val="75000"/>
          </a:srgbClr>
        </a:solidFill>
        <a:ln w="17640">
          <a:solidFill>
            <a:srgbClr val="004586"/>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1.D</a:t>
          </a:r>
        </a:p>
      </xdr:txBody>
    </xdr:sp>
    <xdr:clientData/>
  </xdr:twoCellAnchor>
  <xdr:twoCellAnchor>
    <xdr:from>
      <xdr:col>13</xdr:col>
      <xdr:colOff>495300</xdr:colOff>
      <xdr:row>46</xdr:row>
      <xdr:rowOff>0</xdr:rowOff>
    </xdr:from>
    <xdr:to>
      <xdr:col>16</xdr:col>
      <xdr:colOff>419100</xdr:colOff>
      <xdr:row>49</xdr:row>
      <xdr:rowOff>28575</xdr:rowOff>
    </xdr:to>
    <xdr:sp macro="" textlink="" fLocksText="0">
      <xdr:nvSpPr>
        <xdr:cNvPr id="1048" name="Légende encadrée 2 11">
          <a:extLst>
            <a:ext uri="{FF2B5EF4-FFF2-40B4-BE49-F238E27FC236}">
              <a16:creationId xmlns:a16="http://schemas.microsoft.com/office/drawing/2014/main" id="{00000000-0008-0000-0000-000018040000}"/>
            </a:ext>
          </a:extLst>
        </xdr:cNvPr>
        <xdr:cNvSpPr>
          <a:spLocks/>
        </xdr:cNvSpPr>
      </xdr:nvSpPr>
      <xdr:spPr bwMode="auto">
        <a:xfrm>
          <a:off x="11887200" y="7010400"/>
          <a:ext cx="2552700" cy="485775"/>
        </a:xfrm>
        <a:prstGeom prst="borderCallout2">
          <a:avLst>
            <a:gd name="adj1" fmla="val 51722"/>
            <a:gd name="adj2" fmla="val 616"/>
            <a:gd name="adj3" fmla="val 52333"/>
            <a:gd name="adj4" fmla="val -17704"/>
            <a:gd name="adj5" fmla="val 36633"/>
            <a:gd name="adj6" fmla="val -26462"/>
          </a:avLst>
        </a:prstGeom>
        <a:solidFill>
          <a:srgbClr val="579D1C">
            <a:alpha val="75000"/>
          </a:srgbClr>
        </a:solidFill>
        <a:ln w="17640">
          <a:solidFill>
            <a:srgbClr val="579D1C"/>
          </a:solidFill>
          <a:round/>
          <a:headEnd/>
          <a:tailEnd type="triangle" w="med" len="med"/>
        </a:ln>
        <a:effectLst/>
      </xdr:spPr>
      <xdr:txBody>
        <a:bodyPr vertOverflow="clip" wrap="square" lIns="216000" tIns="72000" rIns="108000" bIns="72000" anchor="ctr" upright="1"/>
        <a:lstStyle/>
        <a:p>
          <a:pPr algn="l" rtl="0">
            <a:defRPr sz="1000"/>
          </a:pPr>
          <a:r>
            <a:rPr lang="fr-FR" sz="1100" b="0" i="0" u="none" strike="noStrike" baseline="0">
              <a:solidFill>
                <a:srgbClr val="000000"/>
              </a:solidFill>
              <a:latin typeface="Arial"/>
              <a:cs typeface="Arial"/>
            </a:rPr>
            <a:t>Les relations entre les acteurs de la communauté scolaire</a:t>
          </a:r>
        </a:p>
      </xdr:txBody>
    </xdr:sp>
    <xdr:clientData/>
  </xdr:twoCellAnchor>
  <xdr:twoCellAnchor>
    <xdr:from>
      <xdr:col>13</xdr:col>
      <xdr:colOff>482600</xdr:colOff>
      <xdr:row>42</xdr:row>
      <xdr:rowOff>47625</xdr:rowOff>
    </xdr:from>
    <xdr:to>
      <xdr:col>16</xdr:col>
      <xdr:colOff>434975</xdr:colOff>
      <xdr:row>44</xdr:row>
      <xdr:rowOff>123825</xdr:rowOff>
    </xdr:to>
    <xdr:sp macro="" textlink="" fLocksText="0">
      <xdr:nvSpPr>
        <xdr:cNvPr id="1049" name="Légende encadrée 2 9">
          <a:extLst>
            <a:ext uri="{FF2B5EF4-FFF2-40B4-BE49-F238E27FC236}">
              <a16:creationId xmlns:a16="http://schemas.microsoft.com/office/drawing/2014/main" id="{00000000-0008-0000-0000-000019040000}"/>
            </a:ext>
          </a:extLst>
        </xdr:cNvPr>
        <xdr:cNvSpPr>
          <a:spLocks/>
        </xdr:cNvSpPr>
      </xdr:nvSpPr>
      <xdr:spPr bwMode="auto">
        <a:xfrm>
          <a:off x="11874500" y="6448425"/>
          <a:ext cx="2581275" cy="381000"/>
        </a:xfrm>
        <a:prstGeom prst="borderCallout2">
          <a:avLst>
            <a:gd name="adj1" fmla="val 49829"/>
            <a:gd name="adj2" fmla="val -269"/>
            <a:gd name="adj3" fmla="val 49801"/>
            <a:gd name="adj4" fmla="val -13435"/>
            <a:gd name="adj5" fmla="val 176407"/>
            <a:gd name="adj6" fmla="val -26251"/>
          </a:avLst>
        </a:prstGeom>
        <a:solidFill>
          <a:srgbClr val="004586">
            <a:alpha val="50000"/>
          </a:srgbClr>
        </a:solidFill>
        <a:ln w="17640">
          <a:solidFill>
            <a:srgbClr val="004586"/>
          </a:solidFill>
          <a:round/>
          <a:headEnd/>
          <a:tailEnd type="triangle" w="med" len="med"/>
        </a:ln>
        <a:effectLst/>
      </xdr:spPr>
      <xdr:txBody>
        <a:bodyPr vertOverflow="clip" wrap="square" lIns="216000" tIns="72000" rIns="108000" bIns="72000" anchor="ctr" upright="1"/>
        <a:lstStyle/>
        <a:p>
          <a:pPr algn="l" rtl="0">
            <a:defRPr sz="1000"/>
          </a:pPr>
          <a:r>
            <a:rPr lang="fr-FR" sz="1100" b="0" i="0" u="none" strike="noStrike" baseline="0">
              <a:solidFill>
                <a:srgbClr val="000000"/>
              </a:solidFill>
              <a:latin typeface="Arial"/>
              <a:cs typeface="Arial"/>
            </a:rPr>
            <a:t>Le dialogue avec les familles</a:t>
          </a:r>
        </a:p>
      </xdr:txBody>
    </xdr:sp>
    <xdr:clientData/>
  </xdr:twoCellAnchor>
  <xdr:twoCellAnchor>
    <xdr:from>
      <xdr:col>13</xdr:col>
      <xdr:colOff>361950</xdr:colOff>
      <xdr:row>42</xdr:row>
      <xdr:rowOff>38100</xdr:rowOff>
    </xdr:from>
    <xdr:to>
      <xdr:col>13</xdr:col>
      <xdr:colOff>609600</xdr:colOff>
      <xdr:row>43</xdr:row>
      <xdr:rowOff>133350</xdr:rowOff>
    </xdr:to>
    <xdr:sp macro="" textlink="" fLocksText="0">
      <xdr:nvSpPr>
        <xdr:cNvPr id="1050" name="Ellipse 6">
          <a:extLst>
            <a:ext uri="{FF2B5EF4-FFF2-40B4-BE49-F238E27FC236}">
              <a16:creationId xmlns:a16="http://schemas.microsoft.com/office/drawing/2014/main" id="{00000000-0008-0000-0000-00001A040000}"/>
            </a:ext>
          </a:extLst>
        </xdr:cNvPr>
        <xdr:cNvSpPr>
          <a:spLocks noChangeArrowheads="1"/>
        </xdr:cNvSpPr>
      </xdr:nvSpPr>
      <xdr:spPr bwMode="auto">
        <a:xfrm>
          <a:off x="10391775" y="6838950"/>
          <a:ext cx="247650" cy="257175"/>
        </a:xfrm>
        <a:prstGeom prst="ellipse">
          <a:avLst/>
        </a:prstGeom>
        <a:solidFill>
          <a:srgbClr val="004586">
            <a:alpha val="75000"/>
          </a:srgbClr>
        </a:solidFill>
        <a:ln w="17640">
          <a:solidFill>
            <a:srgbClr val="004586"/>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1.E</a:t>
          </a:r>
        </a:p>
      </xdr:txBody>
    </xdr:sp>
    <xdr:clientData/>
  </xdr:twoCellAnchor>
  <xdr:twoCellAnchor>
    <xdr:from>
      <xdr:col>13</xdr:col>
      <xdr:colOff>381000</xdr:colOff>
      <xdr:row>46</xdr:row>
      <xdr:rowOff>133350</xdr:rowOff>
    </xdr:from>
    <xdr:to>
      <xdr:col>13</xdr:col>
      <xdr:colOff>638175</xdr:colOff>
      <xdr:row>48</xdr:row>
      <xdr:rowOff>57150</xdr:rowOff>
    </xdr:to>
    <xdr:sp macro="" textlink="" fLocksText="0">
      <xdr:nvSpPr>
        <xdr:cNvPr id="1051" name="Ellipse 6">
          <a:extLst>
            <a:ext uri="{FF2B5EF4-FFF2-40B4-BE49-F238E27FC236}">
              <a16:creationId xmlns:a16="http://schemas.microsoft.com/office/drawing/2014/main" id="{00000000-0008-0000-0000-00001B040000}"/>
            </a:ext>
          </a:extLst>
        </xdr:cNvPr>
        <xdr:cNvSpPr>
          <a:spLocks noChangeArrowheads="1"/>
        </xdr:cNvSpPr>
      </xdr:nvSpPr>
      <xdr:spPr bwMode="auto">
        <a:xfrm>
          <a:off x="10410825" y="7581900"/>
          <a:ext cx="257175" cy="247650"/>
        </a:xfrm>
        <a:prstGeom prst="ellipse">
          <a:avLst/>
        </a:prstGeom>
        <a:solidFill>
          <a:srgbClr val="579D1C">
            <a:alpha val="75000"/>
          </a:srgbClr>
        </a:solidFill>
        <a:ln w="17640">
          <a:solidFill>
            <a:srgbClr val="579D1C"/>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2.A</a:t>
          </a:r>
        </a:p>
      </xdr:txBody>
    </xdr:sp>
    <xdr:clientData/>
  </xdr:twoCellAnchor>
  <xdr:twoCellAnchor>
    <xdr:from>
      <xdr:col>13</xdr:col>
      <xdr:colOff>495300</xdr:colOff>
      <xdr:row>49</xdr:row>
      <xdr:rowOff>133350</xdr:rowOff>
    </xdr:from>
    <xdr:to>
      <xdr:col>16</xdr:col>
      <xdr:colOff>419100</xdr:colOff>
      <xdr:row>53</xdr:row>
      <xdr:rowOff>19050</xdr:rowOff>
    </xdr:to>
    <xdr:sp macro="" textlink="" fLocksText="0">
      <xdr:nvSpPr>
        <xdr:cNvPr id="1052" name="Légende encadrée 2 11">
          <a:extLst>
            <a:ext uri="{FF2B5EF4-FFF2-40B4-BE49-F238E27FC236}">
              <a16:creationId xmlns:a16="http://schemas.microsoft.com/office/drawing/2014/main" id="{00000000-0008-0000-0000-00001C040000}"/>
            </a:ext>
          </a:extLst>
        </xdr:cNvPr>
        <xdr:cNvSpPr>
          <a:spLocks/>
        </xdr:cNvSpPr>
      </xdr:nvSpPr>
      <xdr:spPr bwMode="auto">
        <a:xfrm>
          <a:off x="11887200" y="7600950"/>
          <a:ext cx="2552700" cy="495300"/>
        </a:xfrm>
        <a:prstGeom prst="borderCallout2">
          <a:avLst>
            <a:gd name="adj1" fmla="val 51722"/>
            <a:gd name="adj2" fmla="val 616"/>
            <a:gd name="adj3" fmla="val 49931"/>
            <a:gd name="adj4" fmla="val -37815"/>
            <a:gd name="adj5" fmla="val 31849"/>
            <a:gd name="adj6" fmla="val -49680"/>
          </a:avLst>
        </a:prstGeom>
        <a:solidFill>
          <a:srgbClr val="579D1C">
            <a:alpha val="75000"/>
          </a:srgbClr>
        </a:solidFill>
        <a:ln w="17640">
          <a:solidFill>
            <a:srgbClr val="579D1C"/>
          </a:solidFill>
          <a:round/>
          <a:headEnd/>
          <a:tailEnd type="triangle" w="med" len="med"/>
        </a:ln>
        <a:effectLst/>
      </xdr:spPr>
      <xdr:txBody>
        <a:bodyPr vertOverflow="clip" wrap="square" lIns="216000" tIns="72000" rIns="108000" bIns="72000" anchor="ctr" upright="1"/>
        <a:lstStyle/>
        <a:p>
          <a:pPr algn="l" rtl="0">
            <a:defRPr sz="1000"/>
          </a:pPr>
          <a:r>
            <a:rPr lang="fr-FR" sz="1100" b="0" i="0" u="none" strike="noStrike" baseline="0">
              <a:solidFill>
                <a:srgbClr val="000000"/>
              </a:solidFill>
              <a:latin typeface="Arial"/>
              <a:cs typeface="Arial"/>
            </a:rPr>
            <a:t>La prévention de la violence et la sécurité</a:t>
          </a:r>
        </a:p>
      </xdr:txBody>
    </xdr:sp>
    <xdr:clientData/>
  </xdr:twoCellAnchor>
  <xdr:twoCellAnchor>
    <xdr:from>
      <xdr:col>13</xdr:col>
      <xdr:colOff>495300</xdr:colOff>
      <xdr:row>53</xdr:row>
      <xdr:rowOff>123825</xdr:rowOff>
    </xdr:from>
    <xdr:to>
      <xdr:col>16</xdr:col>
      <xdr:colOff>419100</xdr:colOff>
      <xdr:row>57</xdr:row>
      <xdr:rowOff>9525</xdr:rowOff>
    </xdr:to>
    <xdr:sp macro="" textlink="" fLocksText="0">
      <xdr:nvSpPr>
        <xdr:cNvPr id="1053" name="Légende encadrée 2 11">
          <a:extLst>
            <a:ext uri="{FF2B5EF4-FFF2-40B4-BE49-F238E27FC236}">
              <a16:creationId xmlns:a16="http://schemas.microsoft.com/office/drawing/2014/main" id="{00000000-0008-0000-0000-00001D040000}"/>
            </a:ext>
          </a:extLst>
        </xdr:cNvPr>
        <xdr:cNvSpPr>
          <a:spLocks/>
        </xdr:cNvSpPr>
      </xdr:nvSpPr>
      <xdr:spPr bwMode="auto">
        <a:xfrm>
          <a:off x="11887200" y="8201025"/>
          <a:ext cx="2552700" cy="495300"/>
        </a:xfrm>
        <a:prstGeom prst="borderCallout2">
          <a:avLst>
            <a:gd name="adj1" fmla="val 51722"/>
            <a:gd name="adj2" fmla="val 616"/>
            <a:gd name="adj3" fmla="val 50741"/>
            <a:gd name="adj4" fmla="val -62093"/>
            <a:gd name="adj5" fmla="val -42777"/>
            <a:gd name="adj6" fmla="val -80009"/>
          </a:avLst>
        </a:prstGeom>
        <a:solidFill>
          <a:srgbClr val="579D1C">
            <a:alpha val="75000"/>
          </a:srgbClr>
        </a:solidFill>
        <a:ln w="17640">
          <a:solidFill>
            <a:srgbClr val="579D1C"/>
          </a:solidFill>
          <a:round/>
          <a:headEnd/>
          <a:tailEnd type="triangle" w="med" len="med"/>
        </a:ln>
        <a:effectLst/>
      </xdr:spPr>
      <xdr:txBody>
        <a:bodyPr vertOverflow="clip" wrap="square" lIns="216000" tIns="72000" rIns="108000" bIns="72000" anchor="ctr" upright="1"/>
        <a:lstStyle/>
        <a:p>
          <a:pPr algn="l" rtl="0">
            <a:defRPr sz="1000"/>
          </a:pPr>
          <a:r>
            <a:rPr lang="fr-FR" sz="1100" b="0" i="0" u="none" strike="noStrike" baseline="0">
              <a:solidFill>
                <a:srgbClr val="000000"/>
              </a:solidFill>
              <a:latin typeface="Arial"/>
              <a:cs typeface="Arial"/>
            </a:rPr>
            <a:t>L'organisation du temps et de l'espace dans l'établissement</a:t>
          </a:r>
        </a:p>
      </xdr:txBody>
    </xdr:sp>
    <xdr:clientData/>
  </xdr:twoCellAnchor>
  <xdr:twoCellAnchor>
    <xdr:from>
      <xdr:col>13</xdr:col>
      <xdr:colOff>371475</xdr:colOff>
      <xdr:row>50</xdr:row>
      <xdr:rowOff>114300</xdr:rowOff>
    </xdr:from>
    <xdr:to>
      <xdr:col>13</xdr:col>
      <xdr:colOff>628650</xdr:colOff>
      <xdr:row>52</xdr:row>
      <xdr:rowOff>47625</xdr:rowOff>
    </xdr:to>
    <xdr:sp macro="" textlink="" fLocksText="0">
      <xdr:nvSpPr>
        <xdr:cNvPr id="1054" name="Ellipse 6">
          <a:extLst>
            <a:ext uri="{FF2B5EF4-FFF2-40B4-BE49-F238E27FC236}">
              <a16:creationId xmlns:a16="http://schemas.microsoft.com/office/drawing/2014/main" id="{00000000-0008-0000-0000-00001E040000}"/>
            </a:ext>
          </a:extLst>
        </xdr:cNvPr>
        <xdr:cNvSpPr>
          <a:spLocks noChangeArrowheads="1"/>
        </xdr:cNvSpPr>
      </xdr:nvSpPr>
      <xdr:spPr bwMode="auto">
        <a:xfrm>
          <a:off x="10401300" y="8210550"/>
          <a:ext cx="257175" cy="257175"/>
        </a:xfrm>
        <a:prstGeom prst="ellipse">
          <a:avLst/>
        </a:prstGeom>
        <a:solidFill>
          <a:srgbClr val="579D1C">
            <a:alpha val="75000"/>
          </a:srgbClr>
        </a:solidFill>
        <a:ln w="17640">
          <a:solidFill>
            <a:srgbClr val="579D1C"/>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2.B</a:t>
          </a:r>
        </a:p>
      </xdr:txBody>
    </xdr:sp>
    <xdr:clientData/>
  </xdr:twoCellAnchor>
  <xdr:twoCellAnchor>
    <xdr:from>
      <xdr:col>13</xdr:col>
      <xdr:colOff>361950</xdr:colOff>
      <xdr:row>54</xdr:row>
      <xdr:rowOff>114300</xdr:rowOff>
    </xdr:from>
    <xdr:to>
      <xdr:col>13</xdr:col>
      <xdr:colOff>609600</xdr:colOff>
      <xdr:row>56</xdr:row>
      <xdr:rowOff>38100</xdr:rowOff>
    </xdr:to>
    <xdr:sp macro="" textlink="" fLocksText="0">
      <xdr:nvSpPr>
        <xdr:cNvPr id="1055" name="Ellipse 6">
          <a:extLst>
            <a:ext uri="{FF2B5EF4-FFF2-40B4-BE49-F238E27FC236}">
              <a16:creationId xmlns:a16="http://schemas.microsoft.com/office/drawing/2014/main" id="{00000000-0008-0000-0000-00001F040000}"/>
            </a:ext>
          </a:extLst>
        </xdr:cNvPr>
        <xdr:cNvSpPr>
          <a:spLocks noChangeArrowheads="1"/>
        </xdr:cNvSpPr>
      </xdr:nvSpPr>
      <xdr:spPr bwMode="auto">
        <a:xfrm>
          <a:off x="10391775" y="8858250"/>
          <a:ext cx="247650" cy="247650"/>
        </a:xfrm>
        <a:prstGeom prst="ellipse">
          <a:avLst/>
        </a:prstGeom>
        <a:solidFill>
          <a:srgbClr val="579D1C">
            <a:alpha val="75000"/>
          </a:srgbClr>
        </a:solidFill>
        <a:ln w="17640">
          <a:solidFill>
            <a:srgbClr val="579D1C"/>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2.C</a:t>
          </a:r>
        </a:p>
      </xdr:txBody>
    </xdr:sp>
    <xdr:clientData/>
  </xdr:twoCellAnchor>
  <xdr:twoCellAnchor>
    <xdr:from>
      <xdr:col>13</xdr:col>
      <xdr:colOff>476250</xdr:colOff>
      <xdr:row>24</xdr:row>
      <xdr:rowOff>28575</xdr:rowOff>
    </xdr:from>
    <xdr:to>
      <xdr:col>16</xdr:col>
      <xdr:colOff>152400</xdr:colOff>
      <xdr:row>26</xdr:row>
      <xdr:rowOff>19050</xdr:rowOff>
    </xdr:to>
    <xdr:sp macro="" textlink="" fLocksText="0">
      <xdr:nvSpPr>
        <xdr:cNvPr id="1056" name="ZoneTexte 32">
          <a:extLst>
            <a:ext uri="{FF2B5EF4-FFF2-40B4-BE49-F238E27FC236}">
              <a16:creationId xmlns:a16="http://schemas.microsoft.com/office/drawing/2014/main" id="{00000000-0008-0000-0000-000020040000}"/>
            </a:ext>
          </a:extLst>
        </xdr:cNvPr>
        <xdr:cNvSpPr txBox="1">
          <a:spLocks noChangeArrowheads="1"/>
        </xdr:cNvSpPr>
      </xdr:nvSpPr>
      <xdr:spPr bwMode="auto">
        <a:xfrm>
          <a:off x="10506075" y="3914775"/>
          <a:ext cx="1990725" cy="314325"/>
        </a:xfrm>
        <a:prstGeom prst="rect">
          <a:avLst/>
        </a:prstGeom>
        <a:solidFill>
          <a:srgbClr val="FFFFFF"/>
        </a:solidFill>
        <a:ln w="9525">
          <a:noFill/>
          <a:round/>
          <a:headEnd/>
          <a:tailEnd/>
        </a:ln>
        <a:effectLst/>
      </xdr:spPr>
      <xdr:txBody>
        <a:bodyPr vertOverflow="clip" wrap="square" lIns="0" tIns="46800" rIns="90000" bIns="46800" anchor="ctr" upright="1"/>
        <a:lstStyle/>
        <a:p>
          <a:pPr algn="l" rtl="0">
            <a:defRPr sz="1000"/>
          </a:pPr>
          <a:r>
            <a:rPr lang="fr-FR" sz="1300" b="1" i="0" u="none" strike="noStrike" baseline="0">
              <a:solidFill>
                <a:srgbClr val="004586"/>
              </a:solidFill>
              <a:latin typeface="Calibri"/>
            </a:rPr>
            <a:t>Le service vie scolaire</a:t>
          </a:r>
        </a:p>
      </xdr:txBody>
    </xdr:sp>
    <xdr:clientData/>
  </xdr:twoCellAnchor>
  <xdr:twoCellAnchor>
    <xdr:from>
      <xdr:col>5</xdr:col>
      <xdr:colOff>533400</xdr:colOff>
      <xdr:row>22</xdr:row>
      <xdr:rowOff>76200</xdr:rowOff>
    </xdr:from>
    <xdr:to>
      <xdr:col>8</xdr:col>
      <xdr:colOff>466725</xdr:colOff>
      <xdr:row>26</xdr:row>
      <xdr:rowOff>76200</xdr:rowOff>
    </xdr:to>
    <xdr:sp macro="" textlink="" fLocksText="0">
      <xdr:nvSpPr>
        <xdr:cNvPr id="1057" name="ZoneTexte 33">
          <a:extLst>
            <a:ext uri="{FF2B5EF4-FFF2-40B4-BE49-F238E27FC236}">
              <a16:creationId xmlns:a16="http://schemas.microsoft.com/office/drawing/2014/main" id="{00000000-0008-0000-0000-000021040000}"/>
            </a:ext>
          </a:extLst>
        </xdr:cNvPr>
        <xdr:cNvSpPr txBox="1">
          <a:spLocks noChangeArrowheads="1"/>
        </xdr:cNvSpPr>
      </xdr:nvSpPr>
      <xdr:spPr bwMode="auto">
        <a:xfrm>
          <a:off x="4391025" y="3638550"/>
          <a:ext cx="2247900" cy="647700"/>
        </a:xfrm>
        <a:prstGeom prst="rect">
          <a:avLst/>
        </a:prstGeom>
        <a:solidFill>
          <a:srgbClr val="FFFFFF"/>
        </a:solidFill>
        <a:ln w="9525">
          <a:noFill/>
          <a:round/>
          <a:headEnd/>
          <a:tailEnd/>
        </a:ln>
        <a:effectLst/>
      </xdr:spPr>
      <xdr:txBody>
        <a:bodyPr vertOverflow="clip" wrap="square" lIns="90000" tIns="46800" rIns="0" bIns="46800" anchor="b" upright="1"/>
        <a:lstStyle/>
        <a:p>
          <a:pPr algn="r" rtl="0">
            <a:defRPr sz="1000"/>
          </a:pPr>
          <a:r>
            <a:rPr lang="fr-FR" sz="1300" b="1" i="0" u="none" strike="noStrike" baseline="0">
              <a:solidFill>
                <a:srgbClr val="C5000B"/>
              </a:solidFill>
              <a:latin typeface="Calibri"/>
            </a:rPr>
            <a:t>Accompagnement et</a:t>
          </a:r>
        </a:p>
        <a:p>
          <a:pPr algn="r" rtl="0">
            <a:defRPr sz="1000"/>
          </a:pPr>
          <a:r>
            <a:rPr lang="fr-FR" sz="1300" b="1" i="0" u="none" strike="noStrike" baseline="0">
              <a:solidFill>
                <a:srgbClr val="C5000B"/>
              </a:solidFill>
              <a:latin typeface="Calibri"/>
            </a:rPr>
            <a:t>autonomie de l'élève</a:t>
          </a:r>
        </a:p>
      </xdr:txBody>
    </xdr:sp>
    <xdr:clientData/>
  </xdr:twoCellAnchor>
  <xdr:twoCellAnchor>
    <xdr:from>
      <xdr:col>4</xdr:col>
      <xdr:colOff>247650</xdr:colOff>
      <xdr:row>57</xdr:row>
      <xdr:rowOff>152400</xdr:rowOff>
    </xdr:from>
    <xdr:to>
      <xdr:col>8</xdr:col>
      <xdr:colOff>466725</xdr:colOff>
      <xdr:row>61</xdr:row>
      <xdr:rowOff>133350</xdr:rowOff>
    </xdr:to>
    <xdr:sp macro="" textlink="" fLocksText="0">
      <xdr:nvSpPr>
        <xdr:cNvPr id="1058" name="ZoneTexte 36">
          <a:extLst>
            <a:ext uri="{FF2B5EF4-FFF2-40B4-BE49-F238E27FC236}">
              <a16:creationId xmlns:a16="http://schemas.microsoft.com/office/drawing/2014/main" id="{00000000-0008-0000-0000-000022040000}"/>
            </a:ext>
          </a:extLst>
        </xdr:cNvPr>
        <xdr:cNvSpPr txBox="1">
          <a:spLocks noChangeArrowheads="1"/>
        </xdr:cNvSpPr>
      </xdr:nvSpPr>
      <xdr:spPr bwMode="auto">
        <a:xfrm>
          <a:off x="3333750" y="9382125"/>
          <a:ext cx="3305175" cy="628650"/>
        </a:xfrm>
        <a:prstGeom prst="rect">
          <a:avLst/>
        </a:prstGeom>
        <a:solidFill>
          <a:srgbClr val="FFFFFF"/>
        </a:solidFill>
        <a:ln w="9525">
          <a:noFill/>
          <a:round/>
          <a:headEnd/>
          <a:tailEnd/>
        </a:ln>
        <a:effectLst/>
      </xdr:spPr>
      <xdr:txBody>
        <a:bodyPr vertOverflow="clip" wrap="square" lIns="0" tIns="46800" rIns="0" bIns="46800" anchor="ctr" upright="1"/>
        <a:lstStyle/>
        <a:p>
          <a:pPr algn="r" rtl="0">
            <a:defRPr sz="1000"/>
          </a:pPr>
          <a:r>
            <a:rPr lang="fr-FR" sz="1300" b="1" i="0" u="none" strike="noStrike" baseline="0">
              <a:solidFill>
                <a:schemeClr val="tx1"/>
              </a:solidFill>
              <a:latin typeface="Calibri"/>
            </a:rPr>
            <a:t>Pilotage de la cohérence</a:t>
          </a:r>
        </a:p>
        <a:p>
          <a:pPr algn="r" rtl="0">
            <a:defRPr sz="1000"/>
          </a:pPr>
          <a:r>
            <a:rPr lang="fr-FR" sz="1300" b="1" i="0" u="none" strike="noStrike" baseline="0">
              <a:solidFill>
                <a:schemeClr val="tx1"/>
              </a:solidFill>
              <a:latin typeface="Calibri"/>
            </a:rPr>
            <a:t>éducative et pédagogique</a:t>
          </a:r>
        </a:p>
      </xdr:txBody>
    </xdr:sp>
    <xdr:clientData/>
  </xdr:twoCellAnchor>
  <xdr:twoCellAnchor>
    <xdr:from>
      <xdr:col>13</xdr:col>
      <xdr:colOff>476250</xdr:colOff>
      <xdr:row>58</xdr:row>
      <xdr:rowOff>5043</xdr:rowOff>
    </xdr:from>
    <xdr:to>
      <xdr:col>16</xdr:col>
      <xdr:colOff>428625</xdr:colOff>
      <xdr:row>62</xdr:row>
      <xdr:rowOff>56029</xdr:rowOff>
    </xdr:to>
    <xdr:sp macro="" textlink="" fLocksText="0">
      <xdr:nvSpPr>
        <xdr:cNvPr id="1059" name="ZoneTexte 37">
          <a:extLst>
            <a:ext uri="{FF2B5EF4-FFF2-40B4-BE49-F238E27FC236}">
              <a16:creationId xmlns:a16="http://schemas.microsoft.com/office/drawing/2014/main" id="{00000000-0008-0000-0000-000023040000}"/>
            </a:ext>
          </a:extLst>
        </xdr:cNvPr>
        <xdr:cNvSpPr txBox="1">
          <a:spLocks noChangeArrowheads="1"/>
        </xdr:cNvSpPr>
      </xdr:nvSpPr>
      <xdr:spPr bwMode="auto">
        <a:xfrm>
          <a:off x="10382250" y="9104219"/>
          <a:ext cx="2238375" cy="678516"/>
        </a:xfrm>
        <a:prstGeom prst="rect">
          <a:avLst/>
        </a:prstGeom>
        <a:noFill/>
        <a:ln w="9525">
          <a:noFill/>
          <a:round/>
          <a:headEnd/>
          <a:tailEnd/>
        </a:ln>
        <a:effectLst/>
      </xdr:spPr>
      <xdr:txBody>
        <a:bodyPr vertOverflow="clip" wrap="square" lIns="0" tIns="46800" rIns="90000" bIns="46800" anchor="ctr" upright="1"/>
        <a:lstStyle/>
        <a:p>
          <a:pPr algn="l" rtl="0">
            <a:defRPr sz="1000"/>
          </a:pPr>
          <a:r>
            <a:rPr lang="fr-FR" sz="1300" b="1" i="0" u="none" strike="noStrike" baseline="0">
              <a:solidFill>
                <a:srgbClr val="579D1C"/>
              </a:solidFill>
              <a:latin typeface="Calibri"/>
            </a:rPr>
            <a:t>Le climat scolaire</a:t>
          </a:r>
        </a:p>
      </xdr:txBody>
    </xdr:sp>
    <xdr:clientData/>
  </xdr:twoCellAnchor>
  <xdr:twoCellAnchor>
    <xdr:from>
      <xdr:col>8</xdr:col>
      <xdr:colOff>323850</xdr:colOff>
      <xdr:row>47</xdr:row>
      <xdr:rowOff>0</xdr:rowOff>
    </xdr:from>
    <xdr:to>
      <xdr:col>8</xdr:col>
      <xdr:colOff>581025</xdr:colOff>
      <xdr:row>48</xdr:row>
      <xdr:rowOff>104775</xdr:rowOff>
    </xdr:to>
    <xdr:sp macro="" textlink="" fLocksText="0">
      <xdr:nvSpPr>
        <xdr:cNvPr id="1060" name="Ellipse 6">
          <a:extLst>
            <a:ext uri="{FF2B5EF4-FFF2-40B4-BE49-F238E27FC236}">
              <a16:creationId xmlns:a16="http://schemas.microsoft.com/office/drawing/2014/main" id="{00000000-0008-0000-0000-000024040000}"/>
            </a:ext>
          </a:extLst>
        </xdr:cNvPr>
        <xdr:cNvSpPr>
          <a:spLocks noChangeArrowheads="1"/>
        </xdr:cNvSpPr>
      </xdr:nvSpPr>
      <xdr:spPr bwMode="auto">
        <a:xfrm>
          <a:off x="6496050" y="7610475"/>
          <a:ext cx="257175" cy="266700"/>
        </a:xfrm>
        <a:prstGeom prst="ellipse">
          <a:avLst/>
        </a:prstGeom>
        <a:solidFill>
          <a:srgbClr val="FFD320">
            <a:alpha val="75000"/>
          </a:srgbClr>
        </a:solidFill>
        <a:ln w="17640">
          <a:solidFill>
            <a:srgbClr val="FFD320"/>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3.C</a:t>
          </a:r>
        </a:p>
      </xdr:txBody>
    </xdr:sp>
    <xdr:clientData/>
  </xdr:twoCellAnchor>
  <xdr:twoCellAnchor>
    <xdr:from>
      <xdr:col>8</xdr:col>
      <xdr:colOff>323850</xdr:colOff>
      <xdr:row>50</xdr:row>
      <xdr:rowOff>142875</xdr:rowOff>
    </xdr:from>
    <xdr:to>
      <xdr:col>8</xdr:col>
      <xdr:colOff>581025</xdr:colOff>
      <xdr:row>52</xdr:row>
      <xdr:rowOff>85725</xdr:rowOff>
    </xdr:to>
    <xdr:sp macro="" textlink="" fLocksText="0">
      <xdr:nvSpPr>
        <xdr:cNvPr id="1061" name="Ellipse 6">
          <a:extLst>
            <a:ext uri="{FF2B5EF4-FFF2-40B4-BE49-F238E27FC236}">
              <a16:creationId xmlns:a16="http://schemas.microsoft.com/office/drawing/2014/main" id="{00000000-0008-0000-0000-000025040000}"/>
            </a:ext>
          </a:extLst>
        </xdr:cNvPr>
        <xdr:cNvSpPr>
          <a:spLocks noChangeArrowheads="1"/>
        </xdr:cNvSpPr>
      </xdr:nvSpPr>
      <xdr:spPr bwMode="auto">
        <a:xfrm>
          <a:off x="6496050" y="8239125"/>
          <a:ext cx="257175" cy="266700"/>
        </a:xfrm>
        <a:prstGeom prst="ellipse">
          <a:avLst/>
        </a:prstGeom>
        <a:solidFill>
          <a:srgbClr val="FFD320">
            <a:alpha val="75000"/>
          </a:srgbClr>
        </a:solidFill>
        <a:ln w="17640">
          <a:solidFill>
            <a:srgbClr val="FFD320"/>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3.B</a:t>
          </a:r>
        </a:p>
      </xdr:txBody>
    </xdr:sp>
    <xdr:clientData/>
  </xdr:twoCellAnchor>
  <xdr:twoCellAnchor>
    <xdr:from>
      <xdr:col>8</xdr:col>
      <xdr:colOff>314325</xdr:colOff>
      <xdr:row>54</xdr:row>
      <xdr:rowOff>123825</xdr:rowOff>
    </xdr:from>
    <xdr:to>
      <xdr:col>8</xdr:col>
      <xdr:colOff>571500</xdr:colOff>
      <xdr:row>56</xdr:row>
      <xdr:rowOff>66675</xdr:rowOff>
    </xdr:to>
    <xdr:sp macro="" textlink="" fLocksText="0">
      <xdr:nvSpPr>
        <xdr:cNvPr id="1062" name="Ellipse 6">
          <a:extLst>
            <a:ext uri="{FF2B5EF4-FFF2-40B4-BE49-F238E27FC236}">
              <a16:creationId xmlns:a16="http://schemas.microsoft.com/office/drawing/2014/main" id="{00000000-0008-0000-0000-000026040000}"/>
            </a:ext>
          </a:extLst>
        </xdr:cNvPr>
        <xdr:cNvSpPr>
          <a:spLocks noChangeArrowheads="1"/>
        </xdr:cNvSpPr>
      </xdr:nvSpPr>
      <xdr:spPr bwMode="auto">
        <a:xfrm>
          <a:off x="6486525" y="8867775"/>
          <a:ext cx="257175" cy="266700"/>
        </a:xfrm>
        <a:prstGeom prst="ellipse">
          <a:avLst/>
        </a:prstGeom>
        <a:solidFill>
          <a:srgbClr val="FFD320">
            <a:alpha val="75000"/>
          </a:srgbClr>
        </a:solidFill>
        <a:ln w="17640">
          <a:solidFill>
            <a:srgbClr val="FFD320"/>
          </a:solidFill>
          <a:miter lim="800000"/>
          <a:headEnd/>
          <a:tailEnd/>
        </a:ln>
        <a:effectLst/>
      </xdr:spPr>
      <xdr:txBody>
        <a:bodyPr vertOverflow="clip" wrap="square" lIns="0" tIns="0" rIns="0" bIns="0" anchor="ctr" upright="1"/>
        <a:lstStyle/>
        <a:p>
          <a:pPr algn="ctr" rtl="0">
            <a:defRPr sz="1000"/>
          </a:pPr>
          <a:r>
            <a:rPr lang="fr-FR" sz="800" b="1" i="0" u="none" strike="noStrike" baseline="0">
              <a:solidFill>
                <a:srgbClr val="FFFFFF"/>
              </a:solidFill>
              <a:latin typeface="Calibri"/>
            </a:rPr>
            <a:t>3.A</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0.0454</cdr:x>
      <cdr:y>0.51013</cdr:y>
    </cdr:from>
    <cdr:to>
      <cdr:x>0.32739</cdr:x>
      <cdr:y>0.53509</cdr:y>
    </cdr:to>
    <cdr:sp macro="" textlink="">
      <cdr:nvSpPr>
        <cdr:cNvPr id="2049" name="Text Box 18"/>
        <cdr:cNvSpPr txBox="1">
          <a:spLocks xmlns:a="http://schemas.openxmlformats.org/drawingml/2006/main" noChangeArrowheads="1"/>
        </cdr:cNvSpPr>
      </cdr:nvSpPr>
      <cdr:spPr bwMode="auto">
        <a:xfrm xmlns:a="http://schemas.openxmlformats.org/drawingml/2006/main">
          <a:off x="545500" y="4240233"/>
          <a:ext cx="3368107" cy="207317"/>
        </a:xfrm>
        <a:prstGeom xmlns:a="http://schemas.openxmlformats.org/drawingml/2006/main" prst="rect">
          <a:avLst/>
        </a:prstGeom>
        <a:noFill xmlns:a="http://schemas.openxmlformats.org/drawingml/2006/main"/>
        <a:ln xmlns:a="http://schemas.openxmlformats.org/drawingml/2006/main" w="9525">
          <a:noFill/>
          <a:round/>
          <a:headEnd/>
          <a:tailEnd/>
        </a:ln>
        <a:effectLst xmlns:a="http://schemas.openxmlformats.org/drawingml/2006/main"/>
      </cdr:spPr>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9"/>
  </sheetPr>
  <dimension ref="B1:IV28"/>
  <sheetViews>
    <sheetView showGridLines="0" tabSelected="1" zoomScale="73" zoomScaleNormal="73" zoomScalePageLayoutView="65" workbookViewId="0">
      <selection activeCell="B25" sqref="B25"/>
    </sheetView>
  </sheetViews>
  <sheetFormatPr baseColWidth="10" defaultRowHeight="12.75" x14ac:dyDescent="0.2"/>
  <cols>
    <col min="1" max="1" width="10.140625" customWidth="1"/>
    <col min="2" max="2" width="178.7109375" customWidth="1"/>
  </cols>
  <sheetData>
    <row r="1" spans="2:256" s="1" customFormat="1" ht="63.6" customHeight="1" x14ac:dyDescent="0.2">
      <c r="B1" s="2" t="s">
        <v>301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2:256" s="5" customFormat="1" ht="25.5" x14ac:dyDescent="0.2">
      <c r="B2" s="6" t="s">
        <v>0</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2:256" s="9" customFormat="1" ht="21.75" customHeight="1" x14ac:dyDescent="0.2">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2:256" ht="28.5" customHeight="1" x14ac:dyDescent="0.3">
      <c r="B4" s="194" t="s">
        <v>1</v>
      </c>
    </row>
    <row r="5" spans="2:256" ht="54" x14ac:dyDescent="0.25">
      <c r="B5" s="13" t="s">
        <v>338</v>
      </c>
    </row>
    <row r="6" spans="2:256" ht="18" x14ac:dyDescent="0.25">
      <c r="B6" s="13" t="s">
        <v>300</v>
      </c>
    </row>
    <row r="7" spans="2:256" ht="18" x14ac:dyDescent="0.25">
      <c r="B7" s="13"/>
    </row>
    <row r="8" spans="2:256" ht="36" x14ac:dyDescent="0.25">
      <c r="B8" s="13" t="s">
        <v>341</v>
      </c>
    </row>
    <row r="9" spans="2:256" ht="18" x14ac:dyDescent="0.25">
      <c r="B9" s="13"/>
    </row>
    <row r="10" spans="2:256" s="14" customFormat="1" ht="38.1" customHeight="1" x14ac:dyDescent="0.25">
      <c r="B10" s="159" t="s">
        <v>342</v>
      </c>
    </row>
    <row r="11" spans="2:256" ht="150" customHeight="1" x14ac:dyDescent="0.2">
      <c r="B11" s="15" t="s">
        <v>343</v>
      </c>
    </row>
    <row r="12" spans="2:256" s="14" customFormat="1" ht="18" x14ac:dyDescent="0.25">
      <c r="B12" s="159"/>
    </row>
    <row r="13" spans="2:256" s="14" customFormat="1" ht="23.1" customHeight="1" x14ac:dyDescent="0.25">
      <c r="B13" s="14" t="s">
        <v>339</v>
      </c>
    </row>
    <row r="14" spans="2:256" s="14" customFormat="1" ht="18" x14ac:dyDescent="0.25">
      <c r="B14" s="14" t="s">
        <v>344</v>
      </c>
    </row>
    <row r="15" spans="2:256" s="14" customFormat="1" ht="18" x14ac:dyDescent="0.25">
      <c r="B15" s="14" t="s">
        <v>2</v>
      </c>
    </row>
    <row r="16" spans="2:256" s="14" customFormat="1" ht="18" x14ac:dyDescent="0.25">
      <c r="B16" s="14" t="s">
        <v>345</v>
      </c>
    </row>
    <row r="17" spans="2:2" s="14" customFormat="1" ht="18" x14ac:dyDescent="0.25">
      <c r="B17" s="14" t="s">
        <v>346</v>
      </c>
    </row>
    <row r="18" spans="2:2" ht="122.1" customHeight="1" x14ac:dyDescent="0.2">
      <c r="B18" s="15" t="s">
        <v>270</v>
      </c>
    </row>
    <row r="19" spans="2:2" ht="17.25" customHeight="1" x14ac:dyDescent="0.25">
      <c r="B19" s="209" t="s">
        <v>316</v>
      </c>
    </row>
    <row r="20" spans="2:2" ht="54" x14ac:dyDescent="0.2">
      <c r="B20" s="15" t="s">
        <v>317</v>
      </c>
    </row>
    <row r="21" spans="2:2" s="14" customFormat="1" ht="18" x14ac:dyDescent="0.25"/>
    <row r="22" spans="2:2" s="14" customFormat="1" ht="18" x14ac:dyDescent="0.25">
      <c r="B22" s="209" t="s">
        <v>318</v>
      </c>
    </row>
    <row r="23" spans="2:2" s="14" customFormat="1" ht="18" x14ac:dyDescent="0.25">
      <c r="B23" s="195" t="s">
        <v>340</v>
      </c>
    </row>
    <row r="24" spans="2:2" s="14" customFormat="1" ht="18" x14ac:dyDescent="0.25"/>
    <row r="25" spans="2:2" ht="18" x14ac:dyDescent="0.25">
      <c r="B25" s="14"/>
    </row>
    <row r="26" spans="2:2" ht="18.600000000000001" customHeight="1" x14ac:dyDescent="0.2">
      <c r="B26" s="16"/>
    </row>
    <row r="27" spans="2:2" ht="20.25" x14ac:dyDescent="0.3">
      <c r="B27" s="12"/>
    </row>
    <row r="28" spans="2:2" s="17" customFormat="1" ht="18" x14ac:dyDescent="0.25">
      <c r="B28" s="14"/>
    </row>
  </sheetData>
  <sheetProtection selectLockedCells="1" selectUnlockedCells="1"/>
  <printOptions horizontalCentered="1"/>
  <pageMargins left="0.59027777777777779" right="0.59027777777777779" top="0.39374999999999999" bottom="0.39305555555555555" header="0.51180555555555551" footer="0.19652777777777777"/>
  <pageSetup paperSize="9" scale="34" firstPageNumber="0" orientation="portrait" horizontalDpi="300" verticalDpi="300" r:id="rId1"/>
  <headerFooter alignWithMargins="0">
    <oddFooter>&amp;LGTA Projet Vie Scolaire&amp;R23/11/2011</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G104"/>
  <sheetViews>
    <sheetView view="pageLayout" workbookViewId="0">
      <selection activeCell="B15" sqref="B15:G15"/>
    </sheetView>
  </sheetViews>
  <sheetFormatPr baseColWidth="10" defaultRowHeight="12.75" x14ac:dyDescent="0.2"/>
  <cols>
    <col min="1" max="1" width="14.28515625" customWidth="1"/>
    <col min="2" max="2" width="18.28515625" customWidth="1"/>
    <col min="3" max="3" width="19" bestFit="1" customWidth="1"/>
    <col min="4" max="4" width="17.42578125" customWidth="1"/>
    <col min="5" max="5" width="18.42578125" customWidth="1"/>
    <col min="6" max="6" width="14.42578125" customWidth="1"/>
  </cols>
  <sheetData>
    <row r="1" spans="1:7" ht="13.5" thickBot="1" x14ac:dyDescent="0.25">
      <c r="A1" s="161" t="s">
        <v>304</v>
      </c>
      <c r="B1" s="162">
        <v>1</v>
      </c>
      <c r="C1" s="177" t="s">
        <v>305</v>
      </c>
      <c r="D1" s="238"/>
      <c r="E1" s="238"/>
      <c r="F1" s="238"/>
      <c r="G1" s="239"/>
    </row>
    <row r="2" spans="1:7" s="173" customFormat="1" x14ac:dyDescent="0.2">
      <c r="A2" s="167" t="s">
        <v>327</v>
      </c>
      <c r="B2" s="246"/>
      <c r="C2" s="246"/>
      <c r="D2" s="246"/>
      <c r="E2" s="246"/>
      <c r="F2" s="246"/>
      <c r="G2" s="247"/>
    </row>
    <row r="3" spans="1:7" x14ac:dyDescent="0.2">
      <c r="A3" s="171" t="s">
        <v>328</v>
      </c>
      <c r="B3" s="244"/>
      <c r="C3" s="244"/>
      <c r="D3" s="244"/>
      <c r="E3" s="244"/>
      <c r="F3" s="244"/>
      <c r="G3" s="245"/>
    </row>
    <row r="4" spans="1:7" ht="13.5" thickBot="1" x14ac:dyDescent="0.25">
      <c r="A4" s="174" t="s">
        <v>329</v>
      </c>
      <c r="B4" s="235"/>
      <c r="C4" s="235"/>
      <c r="D4" s="235"/>
      <c r="E4" s="235"/>
      <c r="F4" s="235"/>
      <c r="G4" s="236"/>
    </row>
    <row r="5" spans="1:7" x14ac:dyDescent="0.2">
      <c r="A5" s="163" t="s">
        <v>306</v>
      </c>
      <c r="B5" s="240" t="s">
        <v>307</v>
      </c>
      <c r="C5" s="240"/>
      <c r="D5" s="240"/>
      <c r="E5" s="240"/>
      <c r="F5" s="240"/>
      <c r="G5" s="241"/>
    </row>
    <row r="6" spans="1:7" x14ac:dyDescent="0.2">
      <c r="A6" s="164"/>
      <c r="B6" s="233" t="s">
        <v>307</v>
      </c>
      <c r="C6" s="233"/>
      <c r="D6" s="233"/>
      <c r="E6" s="233"/>
      <c r="F6" s="233"/>
      <c r="G6" s="234"/>
    </row>
    <row r="7" spans="1:7" ht="13.5" thickBot="1" x14ac:dyDescent="0.25">
      <c r="A7" s="165"/>
      <c r="B7" s="242" t="s">
        <v>307</v>
      </c>
      <c r="C7" s="242"/>
      <c r="D7" s="242"/>
      <c r="E7" s="242"/>
      <c r="F7" s="242"/>
      <c r="G7" s="243"/>
    </row>
    <row r="8" spans="1:7" x14ac:dyDescent="0.2">
      <c r="A8" s="237" t="s">
        <v>308</v>
      </c>
      <c r="B8" s="167" t="s">
        <v>314</v>
      </c>
      <c r="C8" s="167" t="s">
        <v>315</v>
      </c>
      <c r="D8" s="168" t="s">
        <v>320</v>
      </c>
      <c r="E8" s="167" t="s">
        <v>314</v>
      </c>
      <c r="F8" s="167" t="s">
        <v>315</v>
      </c>
      <c r="G8" s="168" t="s">
        <v>320</v>
      </c>
    </row>
    <row r="9" spans="1:7" x14ac:dyDescent="0.2">
      <c r="A9" s="237"/>
      <c r="B9" s="156"/>
      <c r="C9" s="156"/>
      <c r="D9" s="166"/>
      <c r="E9" s="156"/>
      <c r="F9" s="156"/>
      <c r="G9" s="156"/>
    </row>
    <row r="10" spans="1:7" x14ac:dyDescent="0.2">
      <c r="A10" s="237"/>
      <c r="B10" s="156"/>
      <c r="C10" s="156"/>
      <c r="D10" s="156"/>
      <c r="E10" s="156"/>
      <c r="F10" s="156"/>
      <c r="G10" s="156"/>
    </row>
    <row r="11" spans="1:7" x14ac:dyDescent="0.2">
      <c r="A11" s="237"/>
      <c r="B11" s="156"/>
      <c r="C11" s="156"/>
      <c r="D11" s="156"/>
      <c r="E11" s="156"/>
      <c r="F11" s="156"/>
      <c r="G11" s="156"/>
    </row>
    <row r="12" spans="1:7" x14ac:dyDescent="0.2">
      <c r="A12" s="237"/>
      <c r="B12" s="156"/>
      <c r="C12" s="156"/>
      <c r="D12" s="156"/>
      <c r="E12" s="156"/>
      <c r="F12" s="156"/>
      <c r="G12" s="156"/>
    </row>
    <row r="13" spans="1:7" ht="13.5" thickBot="1" x14ac:dyDescent="0.25">
      <c r="A13" s="237"/>
      <c r="B13" s="169"/>
      <c r="C13" s="169"/>
      <c r="D13" s="169"/>
      <c r="E13" s="169"/>
      <c r="F13" s="169"/>
      <c r="G13" s="169"/>
    </row>
    <row r="14" spans="1:7" x14ac:dyDescent="0.2">
      <c r="A14" s="230" t="s">
        <v>309</v>
      </c>
      <c r="B14" s="240" t="s">
        <v>310</v>
      </c>
      <c r="C14" s="240"/>
      <c r="D14" s="240"/>
      <c r="E14" s="240"/>
      <c r="F14" s="240"/>
      <c r="G14" s="241"/>
    </row>
    <row r="15" spans="1:7" x14ac:dyDescent="0.2">
      <c r="A15" s="231"/>
      <c r="B15" s="233" t="s">
        <v>311</v>
      </c>
      <c r="C15" s="233"/>
      <c r="D15" s="233"/>
      <c r="E15" s="233"/>
      <c r="F15" s="233"/>
      <c r="G15" s="234"/>
    </row>
    <row r="16" spans="1:7" x14ac:dyDescent="0.2">
      <c r="A16" s="231"/>
      <c r="B16" s="233" t="s">
        <v>312</v>
      </c>
      <c r="C16" s="233"/>
      <c r="D16" s="233"/>
      <c r="E16" s="233"/>
      <c r="F16" s="233"/>
      <c r="G16" s="234"/>
    </row>
    <row r="17" spans="1:7" x14ac:dyDescent="0.2">
      <c r="A17" s="231"/>
      <c r="B17" s="233" t="s">
        <v>313</v>
      </c>
      <c r="C17" s="233"/>
      <c r="D17" s="233"/>
      <c r="E17" s="233"/>
      <c r="F17" s="233"/>
      <c r="G17" s="234"/>
    </row>
    <row r="18" spans="1:7" x14ac:dyDescent="0.2">
      <c r="A18" s="171" t="s">
        <v>321</v>
      </c>
      <c r="B18" s="175" t="s">
        <v>323</v>
      </c>
      <c r="C18" s="175" t="s">
        <v>324</v>
      </c>
      <c r="D18" s="175" t="s">
        <v>325</v>
      </c>
      <c r="E18" s="232" t="s">
        <v>326</v>
      </c>
      <c r="F18" s="232"/>
      <c r="G18" s="232"/>
    </row>
    <row r="19" spans="1:7" x14ac:dyDescent="0.2">
      <c r="A19" s="176" t="s">
        <v>310</v>
      </c>
      <c r="B19" s="172"/>
      <c r="C19" s="172"/>
      <c r="D19" s="172"/>
      <c r="E19" s="229"/>
      <c r="F19" s="229"/>
      <c r="G19" s="229"/>
    </row>
    <row r="20" spans="1:7" x14ac:dyDescent="0.2">
      <c r="A20" s="176" t="s">
        <v>311</v>
      </c>
      <c r="B20" s="172"/>
      <c r="C20" s="172"/>
      <c r="D20" s="172"/>
      <c r="E20" s="229"/>
      <c r="F20" s="229"/>
      <c r="G20" s="229"/>
    </row>
    <row r="21" spans="1:7" x14ac:dyDescent="0.2">
      <c r="A21" s="176" t="s">
        <v>312</v>
      </c>
      <c r="B21" s="172"/>
      <c r="C21" s="172"/>
      <c r="D21" s="172"/>
      <c r="E21" s="229"/>
      <c r="F21" s="229"/>
      <c r="G21" s="229"/>
    </row>
    <row r="22" spans="1:7" x14ac:dyDescent="0.2">
      <c r="A22" s="176" t="s">
        <v>313</v>
      </c>
      <c r="B22" s="172"/>
      <c r="C22" s="172"/>
      <c r="D22" s="172"/>
      <c r="E22" s="229"/>
      <c r="F22" s="229"/>
      <c r="G22" s="229"/>
    </row>
    <row r="23" spans="1:7" x14ac:dyDescent="0.2">
      <c r="A23" s="176" t="s">
        <v>322</v>
      </c>
      <c r="B23" s="172"/>
      <c r="C23" s="172"/>
      <c r="D23" s="172"/>
      <c r="E23" s="229"/>
      <c r="F23" s="229"/>
      <c r="G23" s="229"/>
    </row>
    <row r="24" spans="1:7" x14ac:dyDescent="0.2">
      <c r="A24" s="176" t="s">
        <v>330</v>
      </c>
      <c r="B24" s="176"/>
      <c r="C24" s="156"/>
      <c r="D24" s="156"/>
      <c r="E24" s="228"/>
      <c r="F24" s="228"/>
      <c r="G24" s="228"/>
    </row>
    <row r="25" spans="1:7" x14ac:dyDescent="0.2">
      <c r="A25" s="176" t="s">
        <v>331</v>
      </c>
      <c r="B25" s="156"/>
      <c r="C25" s="156"/>
      <c r="D25" s="156"/>
      <c r="E25" s="228"/>
      <c r="F25" s="228"/>
      <c r="G25" s="228"/>
    </row>
    <row r="26" spans="1:7" x14ac:dyDescent="0.2">
      <c r="A26" s="176" t="s">
        <v>332</v>
      </c>
      <c r="B26" s="156"/>
      <c r="C26" s="156"/>
      <c r="D26" s="156"/>
      <c r="E26" s="228"/>
      <c r="F26" s="228"/>
      <c r="G26" s="228"/>
    </row>
    <row r="27" spans="1:7" x14ac:dyDescent="0.2">
      <c r="A27" s="176" t="s">
        <v>333</v>
      </c>
      <c r="B27" s="156"/>
      <c r="C27" s="156"/>
      <c r="D27" s="156"/>
      <c r="E27" s="228"/>
      <c r="F27" s="228"/>
      <c r="G27" s="228"/>
    </row>
    <row r="28" spans="1:7" x14ac:dyDescent="0.2">
      <c r="A28" s="176" t="s">
        <v>334</v>
      </c>
      <c r="B28" s="156"/>
      <c r="C28" s="156"/>
      <c r="D28" s="156"/>
      <c r="E28" s="228"/>
      <c r="F28" s="228"/>
      <c r="G28" s="228"/>
    </row>
    <row r="29" spans="1:7" x14ac:dyDescent="0.2">
      <c r="E29" s="227"/>
      <c r="F29" s="227"/>
      <c r="G29" s="227"/>
    </row>
    <row r="30" spans="1:7" x14ac:dyDescent="0.2">
      <c r="F30" s="170"/>
      <c r="G30" s="170"/>
    </row>
    <row r="31" spans="1:7" x14ac:dyDescent="0.2">
      <c r="F31" s="227"/>
      <c r="G31" s="227"/>
    </row>
    <row r="32" spans="1:7" x14ac:dyDescent="0.2">
      <c r="F32" s="227"/>
      <c r="G32" s="227"/>
    </row>
    <row r="33" spans="1:7" x14ac:dyDescent="0.2">
      <c r="F33" s="227"/>
      <c r="G33" s="227"/>
    </row>
    <row r="34" spans="1:7" x14ac:dyDescent="0.2">
      <c r="F34" s="227"/>
      <c r="G34" s="227"/>
    </row>
    <row r="38" spans="1:7" ht="13.5" thickBot="1" x14ac:dyDescent="0.25"/>
    <row r="39" spans="1:7" ht="13.5" thickBot="1" x14ac:dyDescent="0.25">
      <c r="A39" s="179" t="s">
        <v>304</v>
      </c>
      <c r="B39" s="180">
        <v>2</v>
      </c>
      <c r="C39" s="181" t="s">
        <v>305</v>
      </c>
      <c r="D39" s="248"/>
      <c r="E39" s="248"/>
      <c r="F39" s="248"/>
      <c r="G39" s="249"/>
    </row>
    <row r="40" spans="1:7" x14ac:dyDescent="0.2">
      <c r="A40" s="167" t="s">
        <v>327</v>
      </c>
      <c r="B40" s="246"/>
      <c r="C40" s="246"/>
      <c r="D40" s="246"/>
      <c r="E40" s="246"/>
      <c r="F40" s="246"/>
      <c r="G40" s="247"/>
    </row>
    <row r="41" spans="1:7" x14ac:dyDescent="0.2">
      <c r="A41" s="171" t="s">
        <v>328</v>
      </c>
      <c r="B41" s="244"/>
      <c r="C41" s="244"/>
      <c r="D41" s="244"/>
      <c r="E41" s="244"/>
      <c r="F41" s="244"/>
      <c r="G41" s="245"/>
    </row>
    <row r="42" spans="1:7" ht="13.5" thickBot="1" x14ac:dyDescent="0.25">
      <c r="A42" s="174" t="s">
        <v>329</v>
      </c>
      <c r="B42" s="235"/>
      <c r="C42" s="235"/>
      <c r="D42" s="235"/>
      <c r="E42" s="235"/>
      <c r="F42" s="235"/>
      <c r="G42" s="236"/>
    </row>
    <row r="43" spans="1:7" x14ac:dyDescent="0.2">
      <c r="A43" s="182" t="s">
        <v>306</v>
      </c>
      <c r="B43" s="250" t="s">
        <v>307</v>
      </c>
      <c r="C43" s="250"/>
      <c r="D43" s="250"/>
      <c r="E43" s="250"/>
      <c r="F43" s="250"/>
      <c r="G43" s="251"/>
    </row>
    <row r="44" spans="1:7" x14ac:dyDescent="0.2">
      <c r="A44" s="183"/>
      <c r="B44" s="252" t="s">
        <v>307</v>
      </c>
      <c r="C44" s="252"/>
      <c r="D44" s="252"/>
      <c r="E44" s="252"/>
      <c r="F44" s="252"/>
      <c r="G44" s="253"/>
    </row>
    <row r="45" spans="1:7" ht="13.5" thickBot="1" x14ac:dyDescent="0.25">
      <c r="A45" s="184"/>
      <c r="B45" s="254" t="s">
        <v>307</v>
      </c>
      <c r="C45" s="254"/>
      <c r="D45" s="254"/>
      <c r="E45" s="254"/>
      <c r="F45" s="254"/>
      <c r="G45" s="255"/>
    </row>
    <row r="46" spans="1:7" x14ac:dyDescent="0.2">
      <c r="A46" s="237" t="s">
        <v>308</v>
      </c>
      <c r="B46" s="167" t="s">
        <v>314</v>
      </c>
      <c r="C46" s="167" t="s">
        <v>315</v>
      </c>
      <c r="D46" s="168" t="s">
        <v>320</v>
      </c>
      <c r="E46" s="167" t="s">
        <v>314</v>
      </c>
      <c r="F46" s="167" t="s">
        <v>315</v>
      </c>
      <c r="G46" s="168" t="s">
        <v>320</v>
      </c>
    </row>
    <row r="47" spans="1:7" x14ac:dyDescent="0.2">
      <c r="A47" s="237"/>
      <c r="B47" s="156"/>
      <c r="C47" s="156"/>
      <c r="D47" s="166"/>
      <c r="E47" s="156"/>
      <c r="F47" s="156"/>
      <c r="G47" s="156"/>
    </row>
    <row r="48" spans="1:7" x14ac:dyDescent="0.2">
      <c r="A48" s="237"/>
      <c r="B48" s="156"/>
      <c r="C48" s="156"/>
      <c r="D48" s="156"/>
      <c r="E48" s="156"/>
      <c r="F48" s="156"/>
      <c r="G48" s="156"/>
    </row>
    <row r="49" spans="1:7" x14ac:dyDescent="0.2">
      <c r="A49" s="237"/>
      <c r="B49" s="156"/>
      <c r="C49" s="156"/>
      <c r="D49" s="156"/>
      <c r="E49" s="156"/>
      <c r="F49" s="156"/>
      <c r="G49" s="156"/>
    </row>
    <row r="50" spans="1:7" x14ac:dyDescent="0.2">
      <c r="A50" s="237"/>
      <c r="B50" s="156"/>
      <c r="C50" s="156"/>
      <c r="D50" s="156"/>
      <c r="E50" s="156"/>
      <c r="F50" s="156"/>
      <c r="G50" s="156"/>
    </row>
    <row r="51" spans="1:7" ht="13.5" thickBot="1" x14ac:dyDescent="0.25">
      <c r="A51" s="237"/>
      <c r="B51" s="169"/>
      <c r="C51" s="169"/>
      <c r="D51" s="169"/>
      <c r="E51" s="169"/>
      <c r="F51" s="169"/>
      <c r="G51" s="169"/>
    </row>
    <row r="52" spans="1:7" ht="12.75" customHeight="1" x14ac:dyDescent="0.2">
      <c r="A52" s="256" t="s">
        <v>309</v>
      </c>
      <c r="B52" s="250" t="s">
        <v>310</v>
      </c>
      <c r="C52" s="250"/>
      <c r="D52" s="250"/>
      <c r="E52" s="250"/>
      <c r="F52" s="250"/>
      <c r="G52" s="251"/>
    </row>
    <row r="53" spans="1:7" x14ac:dyDescent="0.2">
      <c r="A53" s="257"/>
      <c r="B53" s="252" t="s">
        <v>311</v>
      </c>
      <c r="C53" s="252"/>
      <c r="D53" s="252"/>
      <c r="E53" s="252"/>
      <c r="F53" s="252"/>
      <c r="G53" s="253"/>
    </row>
    <row r="54" spans="1:7" x14ac:dyDescent="0.2">
      <c r="A54" s="257"/>
      <c r="B54" s="252" t="s">
        <v>312</v>
      </c>
      <c r="C54" s="252"/>
      <c r="D54" s="252"/>
      <c r="E54" s="252"/>
      <c r="F54" s="252"/>
      <c r="G54" s="253"/>
    </row>
    <row r="55" spans="1:7" x14ac:dyDescent="0.2">
      <c r="A55" s="257"/>
      <c r="B55" s="252" t="s">
        <v>313</v>
      </c>
      <c r="C55" s="252"/>
      <c r="D55" s="252"/>
      <c r="E55" s="252"/>
      <c r="F55" s="252"/>
      <c r="G55" s="253"/>
    </row>
    <row r="56" spans="1:7" x14ac:dyDescent="0.2">
      <c r="A56" s="171" t="s">
        <v>321</v>
      </c>
      <c r="B56" s="175" t="s">
        <v>323</v>
      </c>
      <c r="C56" s="175" t="s">
        <v>324</v>
      </c>
      <c r="D56" s="175" t="s">
        <v>325</v>
      </c>
      <c r="E56" s="232" t="s">
        <v>326</v>
      </c>
      <c r="F56" s="232"/>
      <c r="G56" s="232"/>
    </row>
    <row r="57" spans="1:7" x14ac:dyDescent="0.2">
      <c r="A57" s="176" t="s">
        <v>310</v>
      </c>
      <c r="B57" s="172"/>
      <c r="C57" s="172"/>
      <c r="D57" s="172"/>
      <c r="E57" s="229"/>
      <c r="F57" s="229"/>
      <c r="G57" s="229"/>
    </row>
    <row r="58" spans="1:7" x14ac:dyDescent="0.2">
      <c r="A58" s="176" t="s">
        <v>311</v>
      </c>
      <c r="B58" s="172"/>
      <c r="C58" s="172"/>
      <c r="D58" s="172"/>
      <c r="E58" s="229"/>
      <c r="F58" s="229"/>
      <c r="G58" s="229"/>
    </row>
    <row r="59" spans="1:7" x14ac:dyDescent="0.2">
      <c r="A59" s="176" t="s">
        <v>312</v>
      </c>
      <c r="B59" s="172"/>
      <c r="C59" s="172"/>
      <c r="D59" s="172"/>
      <c r="E59" s="229"/>
      <c r="F59" s="229"/>
      <c r="G59" s="229"/>
    </row>
    <row r="60" spans="1:7" x14ac:dyDescent="0.2">
      <c r="A60" s="176" t="s">
        <v>313</v>
      </c>
      <c r="B60" s="172"/>
      <c r="C60" s="172"/>
      <c r="D60" s="172"/>
      <c r="E60" s="229"/>
      <c r="F60" s="229"/>
      <c r="G60" s="229"/>
    </row>
    <row r="61" spans="1:7" x14ac:dyDescent="0.2">
      <c r="A61" s="176" t="s">
        <v>322</v>
      </c>
      <c r="B61" s="172"/>
      <c r="C61" s="172"/>
      <c r="D61" s="172"/>
      <c r="E61" s="229"/>
      <c r="F61" s="229"/>
      <c r="G61" s="229"/>
    </row>
    <row r="62" spans="1:7" x14ac:dyDescent="0.2">
      <c r="A62" s="176" t="s">
        <v>330</v>
      </c>
      <c r="B62" s="176"/>
      <c r="C62" s="156"/>
      <c r="D62" s="156"/>
      <c r="E62" s="228"/>
      <c r="F62" s="228"/>
      <c r="G62" s="228"/>
    </row>
    <row r="63" spans="1:7" x14ac:dyDescent="0.2">
      <c r="A63" s="176" t="s">
        <v>331</v>
      </c>
      <c r="B63" s="156"/>
      <c r="C63" s="156"/>
      <c r="D63" s="156"/>
      <c r="E63" s="228"/>
      <c r="F63" s="228"/>
      <c r="G63" s="228"/>
    </row>
    <row r="64" spans="1:7" x14ac:dyDescent="0.2">
      <c r="A64" s="176" t="s">
        <v>332</v>
      </c>
      <c r="B64" s="156"/>
      <c r="C64" s="156"/>
      <c r="D64" s="156"/>
      <c r="E64" s="228"/>
      <c r="F64" s="228"/>
      <c r="G64" s="228"/>
    </row>
    <row r="65" spans="1:7" x14ac:dyDescent="0.2">
      <c r="A65" s="176" t="s">
        <v>333</v>
      </c>
      <c r="B65" s="156"/>
      <c r="C65" s="156"/>
      <c r="D65" s="156"/>
      <c r="E65" s="228"/>
      <c r="F65" s="228"/>
      <c r="G65" s="228"/>
    </row>
    <row r="66" spans="1:7" x14ac:dyDescent="0.2">
      <c r="A66" s="176" t="s">
        <v>334</v>
      </c>
      <c r="B66" s="156"/>
      <c r="C66" s="156"/>
      <c r="D66" s="156"/>
      <c r="E66" s="228"/>
      <c r="F66" s="228"/>
      <c r="G66" s="228"/>
    </row>
    <row r="76" spans="1:7" ht="13.5" thickBot="1" x14ac:dyDescent="0.25"/>
    <row r="77" spans="1:7" ht="13.5" thickBot="1" x14ac:dyDescent="0.25">
      <c r="A77" s="185" t="s">
        <v>304</v>
      </c>
      <c r="B77" s="186">
        <v>3</v>
      </c>
      <c r="C77" s="187" t="s">
        <v>305</v>
      </c>
      <c r="D77" s="258"/>
      <c r="E77" s="258"/>
      <c r="F77" s="258"/>
      <c r="G77" s="259"/>
    </row>
    <row r="78" spans="1:7" x14ac:dyDescent="0.2">
      <c r="A78" s="167" t="s">
        <v>327</v>
      </c>
      <c r="B78" s="246"/>
      <c r="C78" s="246"/>
      <c r="D78" s="246"/>
      <c r="E78" s="246"/>
      <c r="F78" s="246"/>
      <c r="G78" s="247"/>
    </row>
    <row r="79" spans="1:7" x14ac:dyDescent="0.2">
      <c r="A79" s="171" t="s">
        <v>328</v>
      </c>
      <c r="B79" s="244"/>
      <c r="C79" s="244"/>
      <c r="D79" s="244"/>
      <c r="E79" s="244"/>
      <c r="F79" s="244"/>
      <c r="G79" s="245"/>
    </row>
    <row r="80" spans="1:7" ht="13.5" thickBot="1" x14ac:dyDescent="0.25">
      <c r="A80" s="174" t="s">
        <v>329</v>
      </c>
      <c r="B80" s="235"/>
      <c r="C80" s="235"/>
      <c r="D80" s="235"/>
      <c r="E80" s="235"/>
      <c r="F80" s="235"/>
      <c r="G80" s="236"/>
    </row>
    <row r="81" spans="1:7" x14ac:dyDescent="0.2">
      <c r="A81" s="188" t="s">
        <v>306</v>
      </c>
      <c r="B81" s="260" t="s">
        <v>307</v>
      </c>
      <c r="C81" s="260"/>
      <c r="D81" s="260"/>
      <c r="E81" s="260"/>
      <c r="F81" s="260"/>
      <c r="G81" s="261"/>
    </row>
    <row r="82" spans="1:7" x14ac:dyDescent="0.2">
      <c r="A82" s="189"/>
      <c r="B82" s="262" t="s">
        <v>307</v>
      </c>
      <c r="C82" s="262"/>
      <c r="D82" s="262"/>
      <c r="E82" s="262"/>
      <c r="F82" s="262"/>
      <c r="G82" s="263"/>
    </row>
    <row r="83" spans="1:7" ht="13.5" thickBot="1" x14ac:dyDescent="0.25">
      <c r="A83" s="190"/>
      <c r="B83" s="264" t="s">
        <v>307</v>
      </c>
      <c r="C83" s="264"/>
      <c r="D83" s="264"/>
      <c r="E83" s="264"/>
      <c r="F83" s="264"/>
      <c r="G83" s="265"/>
    </row>
    <row r="84" spans="1:7" x14ac:dyDescent="0.2">
      <c r="A84" s="237" t="s">
        <v>308</v>
      </c>
      <c r="B84" s="167" t="s">
        <v>314</v>
      </c>
      <c r="C84" s="167" t="s">
        <v>315</v>
      </c>
      <c r="D84" s="168" t="s">
        <v>320</v>
      </c>
      <c r="E84" s="167" t="s">
        <v>314</v>
      </c>
      <c r="F84" s="167" t="s">
        <v>315</v>
      </c>
      <c r="G84" s="168" t="s">
        <v>320</v>
      </c>
    </row>
    <row r="85" spans="1:7" x14ac:dyDescent="0.2">
      <c r="A85" s="237"/>
      <c r="B85" s="156"/>
      <c r="C85" s="156"/>
      <c r="D85" s="166"/>
      <c r="E85" s="156"/>
      <c r="F85" s="156"/>
      <c r="G85" s="156"/>
    </row>
    <row r="86" spans="1:7" x14ac:dyDescent="0.2">
      <c r="A86" s="237"/>
      <c r="B86" s="156"/>
      <c r="C86" s="156"/>
      <c r="D86" s="156"/>
      <c r="E86" s="156"/>
      <c r="F86" s="156"/>
      <c r="G86" s="156"/>
    </row>
    <row r="87" spans="1:7" x14ac:dyDescent="0.2">
      <c r="A87" s="237"/>
      <c r="B87" s="156"/>
      <c r="C87" s="156"/>
      <c r="D87" s="156"/>
      <c r="E87" s="156"/>
      <c r="F87" s="156"/>
      <c r="G87" s="156"/>
    </row>
    <row r="88" spans="1:7" x14ac:dyDescent="0.2">
      <c r="A88" s="237"/>
      <c r="B88" s="156"/>
      <c r="C88" s="156"/>
      <c r="D88" s="156"/>
      <c r="E88" s="156"/>
      <c r="F88" s="156"/>
      <c r="G88" s="156"/>
    </row>
    <row r="89" spans="1:7" ht="13.5" thickBot="1" x14ac:dyDescent="0.25">
      <c r="A89" s="237"/>
      <c r="B89" s="169"/>
      <c r="C89" s="169"/>
      <c r="D89" s="169"/>
      <c r="E89" s="169"/>
      <c r="F89" s="169"/>
      <c r="G89" s="169"/>
    </row>
    <row r="90" spans="1:7" ht="12.75" customHeight="1" x14ac:dyDescent="0.2">
      <c r="A90" s="266" t="s">
        <v>309</v>
      </c>
      <c r="B90" s="260" t="s">
        <v>310</v>
      </c>
      <c r="C90" s="260"/>
      <c r="D90" s="260"/>
      <c r="E90" s="260"/>
      <c r="F90" s="260"/>
      <c r="G90" s="261"/>
    </row>
    <row r="91" spans="1:7" x14ac:dyDescent="0.2">
      <c r="A91" s="267"/>
      <c r="B91" s="262" t="s">
        <v>311</v>
      </c>
      <c r="C91" s="262"/>
      <c r="D91" s="262"/>
      <c r="E91" s="262"/>
      <c r="F91" s="262"/>
      <c r="G91" s="263"/>
    </row>
    <row r="92" spans="1:7" x14ac:dyDescent="0.2">
      <c r="A92" s="267"/>
      <c r="B92" s="262" t="s">
        <v>312</v>
      </c>
      <c r="C92" s="262"/>
      <c r="D92" s="262"/>
      <c r="E92" s="262"/>
      <c r="F92" s="262"/>
      <c r="G92" s="263"/>
    </row>
    <row r="93" spans="1:7" x14ac:dyDescent="0.2">
      <c r="A93" s="267"/>
      <c r="B93" s="262" t="s">
        <v>313</v>
      </c>
      <c r="C93" s="262"/>
      <c r="D93" s="262"/>
      <c r="E93" s="262"/>
      <c r="F93" s="262"/>
      <c r="G93" s="263"/>
    </row>
    <row r="94" spans="1:7" x14ac:dyDescent="0.2">
      <c r="A94" s="171" t="s">
        <v>321</v>
      </c>
      <c r="B94" s="175" t="s">
        <v>323</v>
      </c>
      <c r="C94" s="175" t="s">
        <v>324</v>
      </c>
      <c r="D94" s="175" t="s">
        <v>325</v>
      </c>
      <c r="E94" s="232" t="s">
        <v>326</v>
      </c>
      <c r="F94" s="232"/>
      <c r="G94" s="232"/>
    </row>
    <row r="95" spans="1:7" x14ac:dyDescent="0.2">
      <c r="A95" s="176" t="s">
        <v>310</v>
      </c>
      <c r="B95" s="172"/>
      <c r="C95" s="172"/>
      <c r="D95" s="172"/>
      <c r="E95" s="229"/>
      <c r="F95" s="229"/>
      <c r="G95" s="229"/>
    </row>
    <row r="96" spans="1:7" x14ac:dyDescent="0.2">
      <c r="A96" s="176" t="s">
        <v>311</v>
      </c>
      <c r="B96" s="172"/>
      <c r="C96" s="172"/>
      <c r="D96" s="172"/>
      <c r="E96" s="229"/>
      <c r="F96" s="229"/>
      <c r="G96" s="229"/>
    </row>
    <row r="97" spans="1:7" x14ac:dyDescent="0.2">
      <c r="A97" s="176" t="s">
        <v>312</v>
      </c>
      <c r="B97" s="172"/>
      <c r="C97" s="172"/>
      <c r="D97" s="172"/>
      <c r="E97" s="229"/>
      <c r="F97" s="229"/>
      <c r="G97" s="229"/>
    </row>
    <row r="98" spans="1:7" x14ac:dyDescent="0.2">
      <c r="A98" s="176" t="s">
        <v>313</v>
      </c>
      <c r="B98" s="172"/>
      <c r="C98" s="172"/>
      <c r="D98" s="172"/>
      <c r="E98" s="229"/>
      <c r="F98" s="229"/>
      <c r="G98" s="229"/>
    </row>
    <row r="99" spans="1:7" x14ac:dyDescent="0.2">
      <c r="A99" s="176" t="s">
        <v>322</v>
      </c>
      <c r="B99" s="172"/>
      <c r="C99" s="172"/>
      <c r="D99" s="172"/>
      <c r="E99" s="229"/>
      <c r="F99" s="229"/>
      <c r="G99" s="229"/>
    </row>
    <row r="100" spans="1:7" x14ac:dyDescent="0.2">
      <c r="A100" s="176" t="s">
        <v>330</v>
      </c>
      <c r="B100" s="176"/>
      <c r="C100" s="156"/>
      <c r="D100" s="156"/>
      <c r="E100" s="228"/>
      <c r="F100" s="228"/>
      <c r="G100" s="228"/>
    </row>
    <row r="101" spans="1:7" x14ac:dyDescent="0.2">
      <c r="A101" s="176" t="s">
        <v>331</v>
      </c>
      <c r="B101" s="156"/>
      <c r="C101" s="156"/>
      <c r="D101" s="156"/>
      <c r="E101" s="228"/>
      <c r="F101" s="228"/>
      <c r="G101" s="228"/>
    </row>
    <row r="102" spans="1:7" x14ac:dyDescent="0.2">
      <c r="A102" s="176" t="s">
        <v>332</v>
      </c>
      <c r="B102" s="156"/>
      <c r="C102" s="156"/>
      <c r="D102" s="156"/>
      <c r="E102" s="228"/>
      <c r="F102" s="228"/>
      <c r="G102" s="228"/>
    </row>
    <row r="103" spans="1:7" x14ac:dyDescent="0.2">
      <c r="A103" s="176" t="s">
        <v>333</v>
      </c>
      <c r="B103" s="156"/>
      <c r="C103" s="156"/>
      <c r="D103" s="156"/>
      <c r="E103" s="228"/>
      <c r="F103" s="228"/>
      <c r="G103" s="228"/>
    </row>
    <row r="104" spans="1:7" x14ac:dyDescent="0.2">
      <c r="A104" s="176" t="s">
        <v>334</v>
      </c>
      <c r="B104" s="156"/>
      <c r="C104" s="156"/>
      <c r="D104" s="156"/>
      <c r="E104" s="228"/>
      <c r="F104" s="228"/>
      <c r="G104" s="228"/>
    </row>
  </sheetData>
  <mergeCells count="77">
    <mergeCell ref="E104:G104"/>
    <mergeCell ref="E99:G99"/>
    <mergeCell ref="E100:G100"/>
    <mergeCell ref="E101:G101"/>
    <mergeCell ref="E102:G102"/>
    <mergeCell ref="E103:G103"/>
    <mergeCell ref="E94:G94"/>
    <mergeCell ref="E95:G95"/>
    <mergeCell ref="E96:G96"/>
    <mergeCell ref="E97:G97"/>
    <mergeCell ref="E98:G98"/>
    <mergeCell ref="B81:G81"/>
    <mergeCell ref="B82:G82"/>
    <mergeCell ref="B83:G83"/>
    <mergeCell ref="A84:A89"/>
    <mergeCell ref="A90:A93"/>
    <mergeCell ref="B90:G90"/>
    <mergeCell ref="B91:G91"/>
    <mergeCell ref="B92:G92"/>
    <mergeCell ref="B93:G93"/>
    <mergeCell ref="E66:G66"/>
    <mergeCell ref="D77:G77"/>
    <mergeCell ref="B78:G78"/>
    <mergeCell ref="B79:G79"/>
    <mergeCell ref="B80:G80"/>
    <mergeCell ref="E61:G61"/>
    <mergeCell ref="E62:G62"/>
    <mergeCell ref="E63:G63"/>
    <mergeCell ref="E64:G64"/>
    <mergeCell ref="E65:G65"/>
    <mergeCell ref="E56:G56"/>
    <mergeCell ref="E57:G57"/>
    <mergeCell ref="E58:G58"/>
    <mergeCell ref="E59:G59"/>
    <mergeCell ref="E60:G60"/>
    <mergeCell ref="B44:G44"/>
    <mergeCell ref="B45:G45"/>
    <mergeCell ref="A46:A51"/>
    <mergeCell ref="A52:A55"/>
    <mergeCell ref="B52:G52"/>
    <mergeCell ref="B53:G53"/>
    <mergeCell ref="B54:G54"/>
    <mergeCell ref="B55:G55"/>
    <mergeCell ref="D39:G39"/>
    <mergeCell ref="B40:G40"/>
    <mergeCell ref="B41:G41"/>
    <mergeCell ref="B42:G42"/>
    <mergeCell ref="B43:G43"/>
    <mergeCell ref="B4:G4"/>
    <mergeCell ref="A8:A13"/>
    <mergeCell ref="B15:G15"/>
    <mergeCell ref="D1:G1"/>
    <mergeCell ref="B5:G5"/>
    <mergeCell ref="B6:G6"/>
    <mergeCell ref="B7:G7"/>
    <mergeCell ref="B14:G14"/>
    <mergeCell ref="B3:G3"/>
    <mergeCell ref="B2:G2"/>
    <mergeCell ref="E23:G23"/>
    <mergeCell ref="E24:G24"/>
    <mergeCell ref="A14:A17"/>
    <mergeCell ref="F31:G31"/>
    <mergeCell ref="F32:G32"/>
    <mergeCell ref="E18:G18"/>
    <mergeCell ref="E19:G19"/>
    <mergeCell ref="E20:G20"/>
    <mergeCell ref="E21:G21"/>
    <mergeCell ref="E22:G22"/>
    <mergeCell ref="B16:G16"/>
    <mergeCell ref="B17:G17"/>
    <mergeCell ref="F33:G33"/>
    <mergeCell ref="F34:G34"/>
    <mergeCell ref="E25:G25"/>
    <mergeCell ref="E26:G26"/>
    <mergeCell ref="E27:G27"/>
    <mergeCell ref="E28:G28"/>
    <mergeCell ref="E29:G29"/>
  </mergeCells>
  <pageMargins left="0.7" right="0.7" top="0.75" bottom="0.75" header="0.3" footer="0.3"/>
  <pageSetup paperSize="9" fitToHeight="0" orientation="landscape" horizontalDpi="1200" verticalDpi="1200" r:id="rId1"/>
  <headerFooter>
    <oddHeader>&amp;C&amp;"Arial,Gras"Projet Vie Scolaire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J19"/>
  <sheetViews>
    <sheetView view="pageLayout" workbookViewId="0">
      <selection activeCell="I22" sqref="I22"/>
    </sheetView>
  </sheetViews>
  <sheetFormatPr baseColWidth="10" defaultRowHeight="12.75" x14ac:dyDescent="0.2"/>
  <cols>
    <col min="1" max="1" width="13.140625" customWidth="1"/>
    <col min="2" max="2" width="16.7109375" bestFit="1" customWidth="1"/>
    <col min="3" max="3" width="9" bestFit="1" customWidth="1"/>
    <col min="4" max="4" width="13.7109375" customWidth="1"/>
    <col min="5" max="5" width="9" bestFit="1" customWidth="1"/>
    <col min="6" max="6" width="14.85546875" customWidth="1"/>
    <col min="7" max="7" width="9" bestFit="1" customWidth="1"/>
    <col min="8" max="8" width="14.42578125" customWidth="1"/>
    <col min="9" max="9" width="9" bestFit="1" customWidth="1"/>
    <col min="10" max="10" width="14.140625" customWidth="1"/>
  </cols>
  <sheetData>
    <row r="1" spans="1:10" x14ac:dyDescent="0.2">
      <c r="A1" s="191" t="s">
        <v>337</v>
      </c>
      <c r="B1" s="268">
        <f>'Formalisation '!D1</f>
        <v>0</v>
      </c>
      <c r="C1" s="268"/>
      <c r="D1" s="268"/>
      <c r="E1" s="268"/>
      <c r="F1" s="268"/>
      <c r="G1" s="268"/>
      <c r="H1" s="268"/>
      <c r="I1" s="268"/>
      <c r="J1" s="268"/>
    </row>
    <row r="2" spans="1:10" x14ac:dyDescent="0.2">
      <c r="A2" s="156" t="s">
        <v>319</v>
      </c>
      <c r="B2" s="172">
        <f>'Formalisation '!C9</f>
        <v>0</v>
      </c>
      <c r="C2" s="156" t="s">
        <v>319</v>
      </c>
      <c r="D2" s="172">
        <f>'Formalisation '!C10</f>
        <v>0</v>
      </c>
      <c r="E2" s="156" t="s">
        <v>319</v>
      </c>
      <c r="F2" s="172">
        <f>'Formalisation '!C11</f>
        <v>0</v>
      </c>
      <c r="G2" s="156" t="s">
        <v>319</v>
      </c>
      <c r="H2" s="172">
        <f>'Formalisation '!C12</f>
        <v>0</v>
      </c>
      <c r="I2" s="156" t="s">
        <v>319</v>
      </c>
      <c r="J2" s="172">
        <f>'Formalisation '!C13</f>
        <v>0</v>
      </c>
    </row>
    <row r="3" spans="1:10" x14ac:dyDescent="0.2">
      <c r="A3" s="156" t="s">
        <v>320</v>
      </c>
      <c r="B3" s="178">
        <f>'Formalisation '!D9</f>
        <v>0</v>
      </c>
      <c r="C3" s="156" t="s">
        <v>320</v>
      </c>
      <c r="D3" s="178">
        <f>'Formalisation '!D10</f>
        <v>0</v>
      </c>
      <c r="E3" s="156" t="s">
        <v>320</v>
      </c>
      <c r="F3" s="178">
        <f>'Formalisation '!D11</f>
        <v>0</v>
      </c>
      <c r="G3" s="156" t="s">
        <v>320</v>
      </c>
      <c r="H3" s="178">
        <f>'Formalisation '!D12</f>
        <v>0</v>
      </c>
      <c r="I3" s="156" t="s">
        <v>320</v>
      </c>
      <c r="J3" s="178">
        <f>'Formalisation '!D13</f>
        <v>0</v>
      </c>
    </row>
    <row r="4" spans="1:10" x14ac:dyDescent="0.2">
      <c r="A4" s="156" t="s">
        <v>319</v>
      </c>
      <c r="B4" s="172">
        <f>'Formalisation '!F9</f>
        <v>0</v>
      </c>
      <c r="C4" s="156" t="s">
        <v>319</v>
      </c>
      <c r="D4" s="172">
        <f>'Formalisation '!F10</f>
        <v>0</v>
      </c>
      <c r="E4" s="156" t="s">
        <v>319</v>
      </c>
      <c r="F4" s="172">
        <f>'Formalisation '!F11</f>
        <v>0</v>
      </c>
      <c r="G4" s="156" t="s">
        <v>319</v>
      </c>
      <c r="H4" s="172">
        <f>'Formalisation '!F12</f>
        <v>0</v>
      </c>
      <c r="I4" s="156" t="s">
        <v>319</v>
      </c>
      <c r="J4" s="172">
        <f>'Formalisation '!F13</f>
        <v>0</v>
      </c>
    </row>
    <row r="5" spans="1:10" x14ac:dyDescent="0.2">
      <c r="A5" s="156" t="s">
        <v>320</v>
      </c>
      <c r="B5" s="178">
        <f>'Formalisation '!G9</f>
        <v>0</v>
      </c>
      <c r="C5" s="156" t="s">
        <v>320</v>
      </c>
      <c r="D5" s="178">
        <f>'Formalisation '!G10</f>
        <v>0</v>
      </c>
      <c r="E5" s="156" t="s">
        <v>320</v>
      </c>
      <c r="F5" s="178">
        <f>'Formalisation '!G11</f>
        <v>0</v>
      </c>
      <c r="G5" s="156" t="s">
        <v>320</v>
      </c>
      <c r="H5" s="178">
        <f>'Formalisation '!G12</f>
        <v>0</v>
      </c>
      <c r="I5" s="156" t="s">
        <v>320</v>
      </c>
      <c r="J5" s="178">
        <f>'Formalisation '!G13</f>
        <v>0</v>
      </c>
    </row>
    <row r="8" spans="1:10" s="160" customFormat="1" x14ac:dyDescent="0.2">
      <c r="A8" s="192" t="s">
        <v>335</v>
      </c>
      <c r="B8" s="269">
        <f>'Formalisation '!D39</f>
        <v>0</v>
      </c>
      <c r="C8" s="269"/>
      <c r="D8" s="269"/>
      <c r="E8" s="269"/>
      <c r="F8" s="269"/>
      <c r="G8" s="269"/>
      <c r="H8" s="269"/>
      <c r="I8" s="269"/>
      <c r="J8" s="269"/>
    </row>
    <row r="9" spans="1:10" x14ac:dyDescent="0.2">
      <c r="A9" s="156" t="s">
        <v>319</v>
      </c>
      <c r="B9" s="172">
        <f>'Formalisation '!C47</f>
        <v>0</v>
      </c>
      <c r="C9" s="156" t="s">
        <v>319</v>
      </c>
      <c r="D9" s="172">
        <f>'Formalisation '!C48</f>
        <v>0</v>
      </c>
      <c r="E9" s="156" t="s">
        <v>319</v>
      </c>
      <c r="F9" s="172">
        <f>'Formalisation '!C49</f>
        <v>0</v>
      </c>
      <c r="G9" s="156" t="s">
        <v>319</v>
      </c>
      <c r="H9" s="172">
        <f>'Formalisation '!C500</f>
        <v>0</v>
      </c>
      <c r="I9" s="156" t="s">
        <v>319</v>
      </c>
      <c r="J9" s="172">
        <f>'Formalisation '!C51</f>
        <v>0</v>
      </c>
    </row>
    <row r="10" spans="1:10" x14ac:dyDescent="0.2">
      <c r="A10" s="156" t="s">
        <v>320</v>
      </c>
      <c r="B10" s="178">
        <f>'Formalisation '!D47</f>
        <v>0</v>
      </c>
      <c r="C10" s="156" t="s">
        <v>320</v>
      </c>
      <c r="D10" s="178">
        <f>'Formalisation '!D48</f>
        <v>0</v>
      </c>
      <c r="E10" s="156" t="s">
        <v>320</v>
      </c>
      <c r="F10" s="178">
        <f>'Formalisation '!D49</f>
        <v>0</v>
      </c>
      <c r="G10" s="156" t="s">
        <v>320</v>
      </c>
      <c r="H10" s="178">
        <f>'Formalisation '!D50</f>
        <v>0</v>
      </c>
      <c r="I10" s="156" t="s">
        <v>320</v>
      </c>
      <c r="J10" s="178">
        <f>'Formalisation '!D51</f>
        <v>0</v>
      </c>
    </row>
    <row r="11" spans="1:10" x14ac:dyDescent="0.2">
      <c r="A11" s="156" t="s">
        <v>319</v>
      </c>
      <c r="B11" s="172">
        <f>'Formalisation '!F47</f>
        <v>0</v>
      </c>
      <c r="C11" s="156" t="s">
        <v>319</v>
      </c>
      <c r="D11" s="172">
        <f>'Formalisation '!F48</f>
        <v>0</v>
      </c>
      <c r="E11" s="156" t="s">
        <v>319</v>
      </c>
      <c r="F11" s="172">
        <f>'Formalisation '!F49</f>
        <v>0</v>
      </c>
      <c r="G11" s="156" t="s">
        <v>319</v>
      </c>
      <c r="H11" s="172">
        <f>'Formalisation '!F50</f>
        <v>0</v>
      </c>
      <c r="I11" s="156" t="s">
        <v>319</v>
      </c>
      <c r="J11" s="172">
        <f>'Formalisation '!F51</f>
        <v>0</v>
      </c>
    </row>
    <row r="12" spans="1:10" x14ac:dyDescent="0.2">
      <c r="A12" s="156" t="s">
        <v>320</v>
      </c>
      <c r="B12" s="178">
        <f>'Formalisation '!G47</f>
        <v>0</v>
      </c>
      <c r="C12" s="156" t="s">
        <v>320</v>
      </c>
      <c r="D12" s="178">
        <f>'Formalisation '!G48</f>
        <v>0</v>
      </c>
      <c r="E12" s="156" t="s">
        <v>320</v>
      </c>
      <c r="F12" s="178">
        <f>'Formalisation '!G49</f>
        <v>0</v>
      </c>
      <c r="G12" s="156" t="s">
        <v>320</v>
      </c>
      <c r="H12" s="178">
        <f>'Formalisation '!G50</f>
        <v>0</v>
      </c>
      <c r="I12" s="156" t="s">
        <v>320</v>
      </c>
      <c r="J12" s="178">
        <f>'Formalisation '!G51</f>
        <v>0</v>
      </c>
    </row>
    <row r="15" spans="1:10" s="160" customFormat="1" x14ac:dyDescent="0.2">
      <c r="A15" s="193" t="s">
        <v>336</v>
      </c>
      <c r="B15" s="270">
        <f>'Formalisation '!D77</f>
        <v>0</v>
      </c>
      <c r="C15" s="270"/>
      <c r="D15" s="270"/>
      <c r="E15" s="270"/>
      <c r="F15" s="270"/>
      <c r="G15" s="270"/>
      <c r="H15" s="270"/>
      <c r="I15" s="270"/>
      <c r="J15" s="270"/>
    </row>
    <row r="16" spans="1:10" x14ac:dyDescent="0.2">
      <c r="A16" s="156" t="s">
        <v>319</v>
      </c>
      <c r="B16" s="172">
        <f>'Formalisation '!C85</f>
        <v>0</v>
      </c>
      <c r="C16" s="156" t="s">
        <v>319</v>
      </c>
      <c r="D16" s="172">
        <f>'Formalisation '!C86</f>
        <v>0</v>
      </c>
      <c r="E16" s="156" t="s">
        <v>319</v>
      </c>
      <c r="F16" s="172">
        <f>'Formalisation '!C87</f>
        <v>0</v>
      </c>
      <c r="G16" s="156" t="s">
        <v>319</v>
      </c>
      <c r="H16" s="172">
        <f>'Formalisation '!C88</f>
        <v>0</v>
      </c>
      <c r="I16" s="156" t="s">
        <v>319</v>
      </c>
      <c r="J16" s="172">
        <f>'Formalisation '!C89</f>
        <v>0</v>
      </c>
    </row>
    <row r="17" spans="1:10" x14ac:dyDescent="0.2">
      <c r="A17" s="156" t="s">
        <v>320</v>
      </c>
      <c r="B17" s="178">
        <f>'Formalisation '!D85</f>
        <v>0</v>
      </c>
      <c r="C17" s="156" t="s">
        <v>320</v>
      </c>
      <c r="D17" s="178">
        <f>'Formalisation '!D86</f>
        <v>0</v>
      </c>
      <c r="E17" s="156" t="s">
        <v>320</v>
      </c>
      <c r="F17" s="178">
        <f>'Formalisation '!D87</f>
        <v>0</v>
      </c>
      <c r="G17" s="156" t="s">
        <v>320</v>
      </c>
      <c r="H17" s="178">
        <f>'Formalisation '!D88</f>
        <v>0</v>
      </c>
      <c r="I17" s="156" t="s">
        <v>320</v>
      </c>
      <c r="J17" s="178">
        <f>'Formalisation '!D89</f>
        <v>0</v>
      </c>
    </row>
    <row r="18" spans="1:10" x14ac:dyDescent="0.2">
      <c r="A18" s="156" t="s">
        <v>319</v>
      </c>
      <c r="B18" s="172">
        <f>'Formalisation '!F85</f>
        <v>0</v>
      </c>
      <c r="C18" s="156" t="s">
        <v>319</v>
      </c>
      <c r="D18" s="172">
        <f>'Formalisation '!F86</f>
        <v>0</v>
      </c>
      <c r="E18" s="156" t="s">
        <v>319</v>
      </c>
      <c r="F18" s="172">
        <f>'Formalisation '!F87</f>
        <v>0</v>
      </c>
      <c r="G18" s="156" t="s">
        <v>319</v>
      </c>
      <c r="H18" s="172">
        <f>'Formalisation '!F88</f>
        <v>0</v>
      </c>
      <c r="I18" s="156" t="s">
        <v>319</v>
      </c>
      <c r="J18" s="172">
        <f>'Formalisation '!F89</f>
        <v>0</v>
      </c>
    </row>
    <row r="19" spans="1:10" x14ac:dyDescent="0.2">
      <c r="A19" s="156" t="s">
        <v>320</v>
      </c>
      <c r="B19" s="178">
        <f>'Formalisation '!G85</f>
        <v>0</v>
      </c>
      <c r="C19" s="156" t="s">
        <v>320</v>
      </c>
      <c r="D19" s="178">
        <f>'Formalisation '!G86</f>
        <v>0</v>
      </c>
      <c r="E19" s="156" t="s">
        <v>320</v>
      </c>
      <c r="F19" s="178">
        <f>'Formalisation '!G87</f>
        <v>0</v>
      </c>
      <c r="G19" s="156" t="s">
        <v>320</v>
      </c>
      <c r="H19" s="178">
        <f>'Formalisation '!G88</f>
        <v>0</v>
      </c>
      <c r="I19" s="156" t="s">
        <v>320</v>
      </c>
      <c r="J19" s="178">
        <f>'Formalisation '!G89</f>
        <v>0</v>
      </c>
    </row>
  </sheetData>
  <mergeCells count="3">
    <mergeCell ref="B1:J1"/>
    <mergeCell ref="B8:J8"/>
    <mergeCell ref="B15:J15"/>
  </mergeCells>
  <pageMargins left="0.7" right="0.7"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workbookViewId="0">
      <selection activeCell="E19" sqref="E19"/>
    </sheetView>
  </sheetViews>
  <sheetFormatPr baseColWidth="10" defaultRowHeight="12.75" x14ac:dyDescent="0.2"/>
  <cols>
    <col min="1" max="1" width="14.28515625" bestFit="1" customWidth="1"/>
    <col min="2" max="2" width="70.42578125" customWidth="1"/>
  </cols>
  <sheetData>
    <row r="1" spans="1:2" ht="13.5" thickBot="1" x14ac:dyDescent="0.25"/>
    <row r="2" spans="1:2" ht="12.75" customHeight="1" x14ac:dyDescent="0.2">
      <c r="A2" s="210" t="s">
        <v>280</v>
      </c>
      <c r="B2" s="211"/>
    </row>
    <row r="3" spans="1:2" ht="15" x14ac:dyDescent="0.2">
      <c r="A3" s="202" t="s">
        <v>281</v>
      </c>
      <c r="B3" s="203" t="s">
        <v>282</v>
      </c>
    </row>
    <row r="4" spans="1:2" ht="30" x14ac:dyDescent="0.2">
      <c r="A4" s="202" t="s">
        <v>283</v>
      </c>
      <c r="B4" s="203" t="s">
        <v>284</v>
      </c>
    </row>
    <row r="5" spans="1:2" ht="28.5" x14ac:dyDescent="0.2">
      <c r="A5" s="202" t="s">
        <v>285</v>
      </c>
      <c r="B5" s="203" t="s">
        <v>286</v>
      </c>
    </row>
    <row r="6" spans="1:2" ht="15" x14ac:dyDescent="0.2">
      <c r="A6" s="202" t="s">
        <v>287</v>
      </c>
      <c r="B6" s="203" t="s">
        <v>288</v>
      </c>
    </row>
    <row r="7" spans="1:2" ht="15.75" thickBot="1" x14ac:dyDescent="0.25">
      <c r="A7" s="204" t="s">
        <v>302</v>
      </c>
      <c r="B7" s="205" t="s">
        <v>303</v>
      </c>
    </row>
    <row r="8" spans="1:2" ht="15" x14ac:dyDescent="0.2">
      <c r="A8" s="157"/>
      <c r="B8" s="158"/>
    </row>
    <row r="9" spans="1:2" ht="12" customHeight="1" thickBot="1" x14ac:dyDescent="0.25"/>
    <row r="10" spans="1:2" x14ac:dyDescent="0.2">
      <c r="A10" s="212" t="s">
        <v>289</v>
      </c>
      <c r="B10" s="213"/>
    </row>
    <row r="11" spans="1:2" ht="14.25" x14ac:dyDescent="0.2">
      <c r="A11" s="196" t="s">
        <v>292</v>
      </c>
      <c r="B11" s="197" t="s">
        <v>291</v>
      </c>
    </row>
    <row r="12" spans="1:2" x14ac:dyDescent="0.2">
      <c r="A12" s="198"/>
      <c r="B12" s="199"/>
    </row>
    <row r="13" spans="1:2" x14ac:dyDescent="0.2">
      <c r="A13" s="198"/>
      <c r="B13" s="199"/>
    </row>
    <row r="14" spans="1:2" ht="13.5" thickBot="1" x14ac:dyDescent="0.25">
      <c r="A14" s="200"/>
      <c r="B14" s="201"/>
    </row>
    <row r="16" spans="1:2" ht="13.5" thickBot="1" x14ac:dyDescent="0.25"/>
    <row r="17" spans="1:2" x14ac:dyDescent="0.2">
      <c r="A17" s="212" t="s">
        <v>290</v>
      </c>
      <c r="B17" s="213"/>
    </row>
    <row r="18" spans="1:2" x14ac:dyDescent="0.2">
      <c r="A18" s="206" t="s">
        <v>293</v>
      </c>
      <c r="B18" s="207" t="s">
        <v>294</v>
      </c>
    </row>
    <row r="19" spans="1:2" x14ac:dyDescent="0.2">
      <c r="A19" s="198"/>
      <c r="B19" s="207" t="s">
        <v>295</v>
      </c>
    </row>
    <row r="20" spans="1:2" x14ac:dyDescent="0.2">
      <c r="A20" s="198"/>
      <c r="B20" s="207" t="s">
        <v>296</v>
      </c>
    </row>
    <row r="21" spans="1:2" x14ac:dyDescent="0.2">
      <c r="A21" s="198"/>
      <c r="B21" s="207" t="s">
        <v>297</v>
      </c>
    </row>
    <row r="22" spans="1:2" x14ac:dyDescent="0.2">
      <c r="A22" s="198"/>
      <c r="B22" s="207" t="s">
        <v>298</v>
      </c>
    </row>
    <row r="23" spans="1:2" ht="13.5" thickBot="1" x14ac:dyDescent="0.25">
      <c r="A23" s="200"/>
      <c r="B23" s="208" t="s">
        <v>299</v>
      </c>
    </row>
  </sheetData>
  <mergeCells count="3">
    <mergeCell ref="A2:B2"/>
    <mergeCell ref="A10:B10"/>
    <mergeCell ref="A17:B17"/>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6"/>
    <pageSetUpPr fitToPage="1"/>
  </sheetPr>
  <dimension ref="A1:IV96"/>
  <sheetViews>
    <sheetView showGridLines="0" zoomScale="80" zoomScaleNormal="80" zoomScalePageLayoutView="65" workbookViewId="0">
      <selection activeCell="A95" sqref="A95:C95"/>
    </sheetView>
  </sheetViews>
  <sheetFormatPr baseColWidth="10" defaultColWidth="11.42578125" defaultRowHeight="45" customHeight="1" x14ac:dyDescent="0.2"/>
  <cols>
    <col min="1" max="1" width="8.7109375" style="18" customWidth="1"/>
    <col min="2" max="2" width="183.28515625" style="19" customWidth="1"/>
    <col min="3" max="3" width="25.7109375" style="18" customWidth="1"/>
    <col min="4" max="4" width="10.7109375" style="132" hidden="1" customWidth="1"/>
    <col min="5" max="5" width="0" style="144" hidden="1" customWidth="1"/>
    <col min="6" max="32" width="11.42578125" style="20"/>
    <col min="33" max="185" width="11.42578125" style="21"/>
    <col min="186" max="16384" width="11.42578125" style="22"/>
  </cols>
  <sheetData>
    <row r="1" spans="1:256" s="9" customFormat="1" ht="44.1" customHeight="1" x14ac:dyDescent="0.2">
      <c r="A1" s="214" t="s">
        <v>3</v>
      </c>
      <c r="B1" s="214"/>
      <c r="C1" s="214"/>
      <c r="D1" s="132"/>
      <c r="E1" s="14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s="9" customFormat="1" ht="44.1" customHeight="1" x14ac:dyDescent="0.2">
      <c r="A2" s="215" t="s">
        <v>202</v>
      </c>
      <c r="B2" s="215"/>
      <c r="C2" s="215"/>
      <c r="D2" s="132"/>
      <c r="E2" s="140"/>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s="9" customFormat="1" ht="44.1" customHeight="1" x14ac:dyDescent="0.2">
      <c r="A3" s="29">
        <v>1</v>
      </c>
      <c r="B3" s="30" t="s">
        <v>269</v>
      </c>
      <c r="C3" s="31" t="s">
        <v>8</v>
      </c>
      <c r="D3" s="132"/>
      <c r="E3" s="140"/>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s="1" customFormat="1" ht="23.1" customHeight="1" x14ac:dyDescent="0.2">
      <c r="A4" s="215" t="s">
        <v>4</v>
      </c>
      <c r="B4" s="215"/>
      <c r="C4" s="215"/>
      <c r="D4" s="132"/>
      <c r="E4" s="14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27" customFormat="1" ht="17.100000000000001" customHeight="1" x14ac:dyDescent="0.2">
      <c r="A5" s="23" t="s">
        <v>5</v>
      </c>
      <c r="B5" s="24" t="s">
        <v>138</v>
      </c>
      <c r="C5" s="25" t="s">
        <v>6</v>
      </c>
      <c r="D5" s="142"/>
      <c r="E5" s="143"/>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s="1" customFormat="1" ht="24" customHeight="1" x14ac:dyDescent="0.2">
      <c r="A6" s="215" t="s">
        <v>7</v>
      </c>
      <c r="B6" s="215"/>
      <c r="C6" s="215"/>
      <c r="D6" s="132"/>
      <c r="E6" s="141"/>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2" customFormat="1" ht="26.1" customHeight="1" x14ac:dyDescent="0.2">
      <c r="A7" s="29">
        <v>2</v>
      </c>
      <c r="B7" s="30" t="s">
        <v>234</v>
      </c>
      <c r="C7" s="31" t="s">
        <v>8</v>
      </c>
      <c r="D7" s="132">
        <f t="shared" ref="D7:D12" si="0">IF(C7="oui",3,0)</f>
        <v>3</v>
      </c>
      <c r="E7" s="130" t="s">
        <v>8</v>
      </c>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row>
    <row r="8" spans="1:256" s="32" customFormat="1" ht="26.1" customHeight="1" x14ac:dyDescent="0.2">
      <c r="A8" s="34">
        <v>3</v>
      </c>
      <c r="B8" s="35" t="s">
        <v>271</v>
      </c>
      <c r="C8" s="31" t="s">
        <v>8</v>
      </c>
      <c r="D8" s="132">
        <f t="shared" si="0"/>
        <v>3</v>
      </c>
      <c r="E8" s="130" t="s">
        <v>8</v>
      </c>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row>
    <row r="9" spans="1:256" s="32" customFormat="1" ht="26.1" customHeight="1" x14ac:dyDescent="0.2">
      <c r="A9" s="29">
        <v>4</v>
      </c>
      <c r="B9" s="30" t="s">
        <v>139</v>
      </c>
      <c r="C9" s="31" t="s">
        <v>8</v>
      </c>
      <c r="D9" s="132">
        <f t="shared" si="0"/>
        <v>3</v>
      </c>
      <c r="E9" s="130" t="s">
        <v>8</v>
      </c>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row>
    <row r="10" spans="1:256" s="32" customFormat="1" ht="26.1" customHeight="1" x14ac:dyDescent="0.2">
      <c r="A10" s="34">
        <v>5</v>
      </c>
      <c r="B10" s="35" t="s">
        <v>235</v>
      </c>
      <c r="C10" s="36" t="s">
        <v>8</v>
      </c>
      <c r="D10" s="132">
        <f t="shared" si="0"/>
        <v>3</v>
      </c>
      <c r="E10" s="130" t="s">
        <v>8</v>
      </c>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row>
    <row r="11" spans="1:256" s="32" customFormat="1" ht="26.1" customHeight="1" x14ac:dyDescent="0.2">
      <c r="A11" s="29">
        <v>6</v>
      </c>
      <c r="B11" s="30" t="s">
        <v>10</v>
      </c>
      <c r="C11" s="31" t="s">
        <v>8</v>
      </c>
      <c r="D11" s="132">
        <f t="shared" si="0"/>
        <v>3</v>
      </c>
      <c r="E11" s="130" t="s">
        <v>8</v>
      </c>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row>
    <row r="12" spans="1:256" s="32" customFormat="1" ht="26.1" customHeight="1" x14ac:dyDescent="0.2">
      <c r="A12" s="34">
        <v>7</v>
      </c>
      <c r="B12" s="35" t="s">
        <v>11</v>
      </c>
      <c r="C12" s="36" t="s">
        <v>8</v>
      </c>
      <c r="D12" s="132">
        <f t="shared" si="0"/>
        <v>3</v>
      </c>
      <c r="E12" s="130" t="s">
        <v>8</v>
      </c>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row>
    <row r="13" spans="1:256" s="32" customFormat="1" ht="26.1" customHeight="1" x14ac:dyDescent="0.2">
      <c r="A13" s="29">
        <v>8</v>
      </c>
      <c r="B13" s="30" t="s">
        <v>236</v>
      </c>
      <c r="C13" s="31" t="s">
        <v>12</v>
      </c>
      <c r="D13" s="132">
        <f>IF(C13="jamais",0,IF(C13="rarement",1,IF(C13="souvent",2,IF(C13="toujours",3,0))))</f>
        <v>2</v>
      </c>
      <c r="E13" s="130" t="s">
        <v>8</v>
      </c>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row>
    <row r="14" spans="1:256" s="32" customFormat="1" ht="26.1" customHeight="1" x14ac:dyDescent="0.2">
      <c r="A14" s="34">
        <v>9</v>
      </c>
      <c r="B14" s="35" t="s">
        <v>13</v>
      </c>
      <c r="C14" s="37" t="s">
        <v>14</v>
      </c>
      <c r="D14" s="132">
        <f>IF(C14="jamais",0,IF(C14="rarement",1,IF(C14="souvent",2,IF(C14="toujours",3,0))))</f>
        <v>3</v>
      </c>
      <c r="E14" s="130" t="s">
        <v>8</v>
      </c>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row>
    <row r="15" spans="1:256" s="32" customFormat="1" ht="26.1" customHeight="1" x14ac:dyDescent="0.2">
      <c r="A15" s="29">
        <v>10</v>
      </c>
      <c r="B15" s="30" t="s">
        <v>178</v>
      </c>
      <c r="C15" s="31" t="s">
        <v>15</v>
      </c>
      <c r="D15" s="132">
        <f>IF(C15="jamais",0,IF(C15="rarement",1,IF(C15="souvent",2,IF(C15="toujours",3,0))))</f>
        <v>1</v>
      </c>
      <c r="E15" s="130" t="s">
        <v>8</v>
      </c>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row>
    <row r="16" spans="1:256" s="1" customFormat="1" ht="24" customHeight="1" x14ac:dyDescent="0.2">
      <c r="A16" s="215" t="s">
        <v>237</v>
      </c>
      <c r="B16" s="215"/>
      <c r="C16" s="215"/>
      <c r="D16" s="132"/>
      <c r="E16" s="141"/>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row>
    <row r="17" spans="1:256" s="32" customFormat="1" ht="26.1" customHeight="1" x14ac:dyDescent="0.2">
      <c r="A17" s="29">
        <v>11</v>
      </c>
      <c r="B17" s="30" t="s">
        <v>16</v>
      </c>
      <c r="C17" s="31" t="s">
        <v>8</v>
      </c>
      <c r="D17" s="132">
        <f>IF(C17="oui",3,0)</f>
        <v>3</v>
      </c>
      <c r="E17" s="130" t="s">
        <v>8</v>
      </c>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row>
    <row r="18" spans="1:256" s="32" customFormat="1" ht="26.1" customHeight="1" x14ac:dyDescent="0.2">
      <c r="A18" s="34">
        <v>12</v>
      </c>
      <c r="B18" s="35" t="s">
        <v>140</v>
      </c>
      <c r="C18" s="37" t="s">
        <v>14</v>
      </c>
      <c r="D18" s="132">
        <f>IF(C18="jamais",0,IF(C18="rarement",1,IF(C18="souvent",2,IF(C18="toujours",3,0))))</f>
        <v>3</v>
      </c>
      <c r="E18" s="130" t="s">
        <v>8</v>
      </c>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row>
    <row r="19" spans="1:256" s="32" customFormat="1" ht="26.1" customHeight="1" x14ac:dyDescent="0.2">
      <c r="A19" s="29">
        <v>13</v>
      </c>
      <c r="B19" s="30" t="s">
        <v>17</v>
      </c>
      <c r="C19" s="31" t="s">
        <v>8</v>
      </c>
      <c r="D19" s="132">
        <f>IF(C19="oui",3,0)</f>
        <v>3</v>
      </c>
      <c r="E19" s="130" t="s">
        <v>8</v>
      </c>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row>
    <row r="20" spans="1:256" s="32" customFormat="1" ht="26.1" customHeight="1" x14ac:dyDescent="0.2">
      <c r="A20" s="34">
        <v>14</v>
      </c>
      <c r="B20" s="35" t="s">
        <v>18</v>
      </c>
      <c r="C20" s="31" t="s">
        <v>8</v>
      </c>
      <c r="D20" s="132">
        <f>IF(C20="oui",3,0)</f>
        <v>3</v>
      </c>
      <c r="E20" s="130" t="s">
        <v>8</v>
      </c>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row>
    <row r="21" spans="1:256" s="32" customFormat="1" ht="26.1" customHeight="1" x14ac:dyDescent="0.2">
      <c r="A21" s="29">
        <v>15</v>
      </c>
      <c r="B21" s="38" t="s">
        <v>142</v>
      </c>
      <c r="C21" s="31" t="s">
        <v>8</v>
      </c>
      <c r="D21" s="132">
        <f>IF(C21="jamais",0,IF(C21="rarement",1,IF(C21="souvent",2,IF(C21="toujours",3,0))))</f>
        <v>0</v>
      </c>
      <c r="E21" s="130" t="s">
        <v>8</v>
      </c>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row>
    <row r="22" spans="1:256" s="32" customFormat="1" ht="26.1" customHeight="1" x14ac:dyDescent="0.2">
      <c r="A22" s="34">
        <v>16</v>
      </c>
      <c r="B22" s="35" t="s">
        <v>238</v>
      </c>
      <c r="C22" s="31" t="s">
        <v>8</v>
      </c>
      <c r="D22" s="132">
        <f>IF(C22="jamais",0,IF(C22="rarement",1,IF(C22="souvent",2,IF(C22="toujours",3,0))))</f>
        <v>0</v>
      </c>
      <c r="E22" s="130" t="s">
        <v>8</v>
      </c>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row>
    <row r="23" spans="1:256" s="32" customFormat="1" ht="26.1" customHeight="1" x14ac:dyDescent="0.2">
      <c r="A23" s="29">
        <v>17</v>
      </c>
      <c r="B23" s="30" t="s">
        <v>141</v>
      </c>
      <c r="C23" s="31" t="s">
        <v>8</v>
      </c>
      <c r="D23" s="132">
        <f>IF(C23="oui",3,0)</f>
        <v>3</v>
      </c>
      <c r="E23" s="130" t="s">
        <v>8</v>
      </c>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row>
    <row r="24" spans="1:256" s="32" customFormat="1" ht="26.1" customHeight="1" x14ac:dyDescent="0.2">
      <c r="A24" s="34">
        <v>18</v>
      </c>
      <c r="B24" s="35" t="s">
        <v>143</v>
      </c>
      <c r="C24" s="31" t="s">
        <v>8</v>
      </c>
      <c r="D24" s="132">
        <f>IF(C24="oui",3,0)</f>
        <v>3</v>
      </c>
      <c r="E24" s="130" t="s">
        <v>8</v>
      </c>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row>
    <row r="25" spans="1:256" s="32" customFormat="1" ht="26.1" customHeight="1" x14ac:dyDescent="0.2">
      <c r="A25" s="29">
        <v>19</v>
      </c>
      <c r="B25" s="30" t="s">
        <v>19</v>
      </c>
      <c r="C25" s="31" t="s">
        <v>8</v>
      </c>
      <c r="D25" s="132">
        <f>IF(C25="jamais",0,IF(C25="rarement",1,IF(C25="souvent",2,IF(C25="toujours",3,0))))</f>
        <v>0</v>
      </c>
      <c r="E25" s="130" t="s">
        <v>8</v>
      </c>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row>
    <row r="26" spans="1:256" s="32" customFormat="1" ht="26.1" customHeight="1" x14ac:dyDescent="0.2">
      <c r="A26" s="34">
        <v>20</v>
      </c>
      <c r="B26" s="35" t="s">
        <v>147</v>
      </c>
      <c r="C26" s="31" t="s">
        <v>8</v>
      </c>
      <c r="D26" s="132">
        <f>IF(C26="jamais",0,IF(C26="rarement",1,IF(C26="souvent",2,IF(C26="toujours",3,0))))</f>
        <v>0</v>
      </c>
      <c r="E26" s="130" t="s">
        <v>8</v>
      </c>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row>
    <row r="27" spans="1:256" s="32" customFormat="1" ht="26.1" customHeight="1" x14ac:dyDescent="0.2">
      <c r="A27" s="29">
        <v>21</v>
      </c>
      <c r="B27" s="30" t="s">
        <v>20</v>
      </c>
      <c r="C27" s="31" t="s">
        <v>8</v>
      </c>
      <c r="D27" s="132">
        <f>IF(C27="oui",3,0)</f>
        <v>3</v>
      </c>
      <c r="E27" s="130" t="s">
        <v>8</v>
      </c>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3"/>
      <c r="IU27" s="33"/>
      <c r="IV27" s="33"/>
    </row>
    <row r="28" spans="1:256" s="32" customFormat="1" ht="26.1" customHeight="1" x14ac:dyDescent="0.2">
      <c r="A28" s="34">
        <v>22</v>
      </c>
      <c r="B28" s="35" t="s">
        <v>267</v>
      </c>
      <c r="C28" s="31" t="s">
        <v>8</v>
      </c>
      <c r="D28" s="132">
        <f>IF(C28="oui",3,0)</f>
        <v>3</v>
      </c>
      <c r="E28" s="130" t="s">
        <v>8</v>
      </c>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3"/>
      <c r="IU28" s="33"/>
      <c r="IV28" s="33"/>
    </row>
    <row r="29" spans="1:256" s="32" customFormat="1" ht="26.1" customHeight="1" x14ac:dyDescent="0.2">
      <c r="A29" s="29">
        <v>23</v>
      </c>
      <c r="B29" s="30" t="s">
        <v>266</v>
      </c>
      <c r="C29" s="31" t="s">
        <v>8</v>
      </c>
      <c r="D29" s="132">
        <f>IF(C29="oui",3,0)</f>
        <v>3</v>
      </c>
      <c r="E29" s="130" t="s">
        <v>8</v>
      </c>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c r="IR29" s="33"/>
      <c r="IS29" s="33"/>
      <c r="IT29" s="33"/>
      <c r="IU29" s="33"/>
      <c r="IV29" s="33"/>
    </row>
    <row r="30" spans="1:256" s="32" customFormat="1" ht="26.1" customHeight="1" x14ac:dyDescent="0.2">
      <c r="A30" s="34">
        <v>24</v>
      </c>
      <c r="B30" s="35" t="s">
        <v>268</v>
      </c>
      <c r="C30" s="31" t="s">
        <v>8</v>
      </c>
      <c r="D30" s="132">
        <f>IF(C30="jamais",0,IF(C30="rarement",1,IF(C30="souvent",2,IF(C30="toujours",3,0))))</f>
        <v>0</v>
      </c>
      <c r="E30" s="130" t="s">
        <v>8</v>
      </c>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c r="IV30" s="33"/>
    </row>
    <row r="31" spans="1:256" s="32" customFormat="1" ht="26.1" customHeight="1" x14ac:dyDescent="0.2">
      <c r="A31" s="29">
        <v>25</v>
      </c>
      <c r="B31" s="30" t="s">
        <v>148</v>
      </c>
      <c r="C31" s="31" t="s">
        <v>8</v>
      </c>
      <c r="D31" s="132">
        <f>IF(C31="jamais",0,IF(C31="rarement",1,IF(C31="souvent",2,IF(C31="toujours",3,0))))</f>
        <v>0</v>
      </c>
      <c r="E31" s="130" t="s">
        <v>8</v>
      </c>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c r="IV31" s="33"/>
    </row>
    <row r="32" spans="1:256" s="32" customFormat="1" ht="26.1" customHeight="1" x14ac:dyDescent="0.2">
      <c r="A32" s="34">
        <v>26</v>
      </c>
      <c r="B32" s="40" t="s">
        <v>187</v>
      </c>
      <c r="C32" s="31" t="s">
        <v>8</v>
      </c>
      <c r="D32" s="132">
        <f>IF(C32="oui",3,0)</f>
        <v>3</v>
      </c>
      <c r="E32" s="132" t="str">
        <f t="shared" ref="E32:E40" si="1">+IF($C$3="non","non","oui")</f>
        <v>oui</v>
      </c>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c r="IV32" s="33"/>
    </row>
    <row r="33" spans="1:256" s="32" customFormat="1" ht="26.1" customHeight="1" x14ac:dyDescent="0.2">
      <c r="A33" s="29">
        <v>27</v>
      </c>
      <c r="B33" s="40" t="s">
        <v>188</v>
      </c>
      <c r="C33" s="31" t="s">
        <v>8</v>
      </c>
      <c r="D33" s="132">
        <f>IF(C33="oui",3,0)</f>
        <v>3</v>
      </c>
      <c r="E33" s="132" t="str">
        <f t="shared" si="1"/>
        <v>oui</v>
      </c>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3"/>
      <c r="IU33" s="33"/>
      <c r="IV33" s="33"/>
    </row>
    <row r="34" spans="1:256" s="32" customFormat="1" ht="26.1" customHeight="1" x14ac:dyDescent="0.2">
      <c r="A34" s="34">
        <v>28</v>
      </c>
      <c r="B34" s="40" t="s">
        <v>189</v>
      </c>
      <c r="C34" s="31" t="s">
        <v>8</v>
      </c>
      <c r="D34" s="132">
        <f>IF(C34="oui",3,0)</f>
        <v>3</v>
      </c>
      <c r="E34" s="132" t="str">
        <f t="shared" si="1"/>
        <v>oui</v>
      </c>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row>
    <row r="35" spans="1:256" s="32" customFormat="1" ht="26.1" customHeight="1" x14ac:dyDescent="0.2">
      <c r="A35" s="29">
        <v>29</v>
      </c>
      <c r="B35" s="40" t="s">
        <v>190</v>
      </c>
      <c r="C35" s="37" t="s">
        <v>14</v>
      </c>
      <c r="D35" s="132">
        <f>IF(C35="jamais",0,IF(C35="rarement",1,IF(C35="souvent",2,IF(C35="toujours",3,0))))</f>
        <v>3</v>
      </c>
      <c r="E35" s="132" t="str">
        <f t="shared" si="1"/>
        <v>oui</v>
      </c>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c r="IV35" s="33"/>
    </row>
    <row r="36" spans="1:256" s="32" customFormat="1" ht="26.1" customHeight="1" x14ac:dyDescent="0.2">
      <c r="A36" s="34">
        <v>30</v>
      </c>
      <c r="B36" s="40" t="s">
        <v>262</v>
      </c>
      <c r="C36" s="37" t="s">
        <v>14</v>
      </c>
      <c r="D36" s="132">
        <f>IF(C36="jamais",0,IF(C36="rarement",1,IF(C36="souvent",2,IF(C36="toujours",3,0))))</f>
        <v>3</v>
      </c>
      <c r="E36" s="132" t="str">
        <f t="shared" si="1"/>
        <v>oui</v>
      </c>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c r="IV36" s="33"/>
    </row>
    <row r="37" spans="1:256" s="32" customFormat="1" ht="26.1" customHeight="1" x14ac:dyDescent="0.2">
      <c r="A37" s="29">
        <v>31</v>
      </c>
      <c r="B37" s="40" t="s">
        <v>272</v>
      </c>
      <c r="C37" s="37" t="s">
        <v>14</v>
      </c>
      <c r="D37" s="132">
        <f>IF(C37="jamais",0,IF(C37="rarement",1,IF(C37="souvent",2,IF(C37="toujours",3,0))))</f>
        <v>3</v>
      </c>
      <c r="E37" s="132" t="str">
        <f t="shared" si="1"/>
        <v>oui</v>
      </c>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c r="IV37" s="33"/>
    </row>
    <row r="38" spans="1:256" s="32" customFormat="1" ht="26.1" customHeight="1" x14ac:dyDescent="0.2">
      <c r="A38" s="34">
        <v>32</v>
      </c>
      <c r="B38" s="40" t="s">
        <v>263</v>
      </c>
      <c r="C38" s="31" t="s">
        <v>8</v>
      </c>
      <c r="D38" s="132">
        <f>IF(C38="oui",3,0)</f>
        <v>3</v>
      </c>
      <c r="E38" s="132" t="str">
        <f t="shared" si="1"/>
        <v>oui</v>
      </c>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c r="IV38" s="33"/>
    </row>
    <row r="39" spans="1:256" s="32" customFormat="1" ht="26.1" customHeight="1" x14ac:dyDescent="0.2">
      <c r="A39" s="29">
        <v>33</v>
      </c>
      <c r="B39" s="40" t="s">
        <v>191</v>
      </c>
      <c r="C39" s="31" t="s">
        <v>8</v>
      </c>
      <c r="D39" s="132">
        <f>IF(C39="oui",3,0)</f>
        <v>3</v>
      </c>
      <c r="E39" s="132" t="str">
        <f t="shared" si="1"/>
        <v>oui</v>
      </c>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c r="IV39" s="33"/>
    </row>
    <row r="40" spans="1:256" s="32" customFormat="1" ht="26.1" customHeight="1" x14ac:dyDescent="0.2">
      <c r="A40" s="34">
        <v>34</v>
      </c>
      <c r="B40" s="40" t="s">
        <v>192</v>
      </c>
      <c r="C40" s="31" t="s">
        <v>8</v>
      </c>
      <c r="D40" s="132">
        <f>IF(C40="oui",3,0)</f>
        <v>3</v>
      </c>
      <c r="E40" s="132" t="str">
        <f t="shared" si="1"/>
        <v>oui</v>
      </c>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c r="IV40" s="33"/>
    </row>
    <row r="41" spans="1:256" s="1" customFormat="1" ht="24" customHeight="1" x14ac:dyDescent="0.2">
      <c r="A41" s="215" t="s">
        <v>21</v>
      </c>
      <c r="B41" s="215"/>
      <c r="C41" s="215"/>
      <c r="D41" s="132"/>
      <c r="E41" s="141"/>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32" customFormat="1" ht="26.1" customHeight="1" x14ac:dyDescent="0.2">
      <c r="A42" s="29">
        <v>35</v>
      </c>
      <c r="B42" s="30" t="s">
        <v>22</v>
      </c>
      <c r="C42" s="31" t="s">
        <v>8</v>
      </c>
      <c r="D42" s="132">
        <f>IF(C42="oui",3,0)</f>
        <v>3</v>
      </c>
      <c r="E42" s="130" t="s">
        <v>8</v>
      </c>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c r="IV42" s="33"/>
    </row>
    <row r="43" spans="1:256" s="32" customFormat="1" ht="26.1" customHeight="1" x14ac:dyDescent="0.2">
      <c r="A43" s="34">
        <v>36</v>
      </c>
      <c r="B43" s="35" t="s">
        <v>149</v>
      </c>
      <c r="C43" s="37" t="s">
        <v>14</v>
      </c>
      <c r="D43" s="132">
        <f>IF(C43="jamais",0,IF(C43="rarement",1,IF(C43="souvent",2,IF(C43="toujours",3,0))))</f>
        <v>3</v>
      </c>
      <c r="E43" s="130" t="s">
        <v>8</v>
      </c>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c r="IV43" s="33"/>
    </row>
    <row r="44" spans="1:256" s="32" customFormat="1" ht="26.1" customHeight="1" x14ac:dyDescent="0.2">
      <c r="A44" s="29">
        <v>37</v>
      </c>
      <c r="B44" s="30" t="s">
        <v>146</v>
      </c>
      <c r="C44" s="31" t="s">
        <v>8</v>
      </c>
      <c r="D44" s="132">
        <f>IF(C44="oui",3,0)</f>
        <v>3</v>
      </c>
      <c r="E44" s="130" t="s">
        <v>8</v>
      </c>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c r="IV44" s="33"/>
    </row>
    <row r="45" spans="1:256" s="32" customFormat="1" ht="26.1" customHeight="1" x14ac:dyDescent="0.2">
      <c r="A45" s="34">
        <v>38</v>
      </c>
      <c r="B45" s="35" t="s">
        <v>23</v>
      </c>
      <c r="C45" s="36" t="s">
        <v>8</v>
      </c>
      <c r="D45" s="132">
        <f>IF(C45="oui",3,0)</f>
        <v>3</v>
      </c>
      <c r="E45" s="130" t="s">
        <v>8</v>
      </c>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c r="IV45" s="33"/>
    </row>
    <row r="46" spans="1:256" s="32" customFormat="1" ht="26.1" customHeight="1" x14ac:dyDescent="0.2">
      <c r="A46" s="34">
        <v>39</v>
      </c>
      <c r="B46" s="40" t="s">
        <v>197</v>
      </c>
      <c r="C46" s="31" t="s">
        <v>8</v>
      </c>
      <c r="D46" s="132">
        <f>IF(C46="oui",3,0)</f>
        <v>3</v>
      </c>
      <c r="E46" s="132" t="str">
        <f t="shared" ref="E46" si="2">+IF($C$3="non","non","oui")</f>
        <v>oui</v>
      </c>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c r="IV46" s="33"/>
    </row>
    <row r="47" spans="1:256" s="32" customFormat="1" ht="26.1" customHeight="1" x14ac:dyDescent="0.2">
      <c r="A47" s="34">
        <v>40</v>
      </c>
      <c r="B47" s="30" t="s">
        <v>144</v>
      </c>
      <c r="C47" s="31" t="s">
        <v>8</v>
      </c>
      <c r="D47" s="132">
        <f>IF(C47="oui",3,0)</f>
        <v>3</v>
      </c>
      <c r="E47" s="130" t="s">
        <v>8</v>
      </c>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row>
    <row r="48" spans="1:256" s="32" customFormat="1" ht="26.1" customHeight="1" x14ac:dyDescent="0.2">
      <c r="A48" s="29">
        <v>41</v>
      </c>
      <c r="B48" s="35" t="s">
        <v>239</v>
      </c>
      <c r="C48" s="37" t="s">
        <v>8</v>
      </c>
      <c r="D48" s="132">
        <f>IF(C48="oui",3,0)</f>
        <v>3</v>
      </c>
      <c r="E48" s="130" t="s">
        <v>8</v>
      </c>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row>
    <row r="49" spans="1:256" s="32" customFormat="1" ht="26.1" customHeight="1" x14ac:dyDescent="0.2">
      <c r="A49" s="34">
        <v>42</v>
      </c>
      <c r="B49" s="35" t="s">
        <v>145</v>
      </c>
      <c r="C49" s="31" t="s">
        <v>14</v>
      </c>
      <c r="D49" s="132">
        <f>IF(C49="jamais",0,IF(C49="rarement",1,IF(C49="souvent",2,IF(C49="toujours",3,0))))</f>
        <v>3</v>
      </c>
      <c r="E49" s="130" t="s">
        <v>8</v>
      </c>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c r="IV49" s="33"/>
    </row>
    <row r="50" spans="1:256" s="32" customFormat="1" ht="26.1" customHeight="1" x14ac:dyDescent="0.2">
      <c r="A50" s="34">
        <v>43</v>
      </c>
      <c r="B50" s="40" t="s">
        <v>230</v>
      </c>
      <c r="C50" s="31" t="s">
        <v>14</v>
      </c>
      <c r="D50" s="132">
        <f>IF(C50="jamais",0,IF(C50="rarement",1,IF(C50="souvent",2,IF(C50="toujours",3,0))))</f>
        <v>3</v>
      </c>
      <c r="E50" s="132" t="str">
        <f t="shared" ref="E50" si="3">+IF($C$3="non","non","oui")</f>
        <v>oui</v>
      </c>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c r="IV50" s="33"/>
    </row>
    <row r="51" spans="1:256" s="32" customFormat="1" ht="26.1" customHeight="1" x14ac:dyDescent="0.2">
      <c r="A51" s="34">
        <v>44</v>
      </c>
      <c r="B51" s="35" t="s">
        <v>240</v>
      </c>
      <c r="C51" s="37" t="s">
        <v>14</v>
      </c>
      <c r="D51" s="132">
        <f>IF(C51="jamais",0,IF(C51="rarement",1,IF(C51="souvent",2,IF(C51="toujours",3,0))))</f>
        <v>3</v>
      </c>
      <c r="E51" s="130" t="s">
        <v>8</v>
      </c>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c r="IV51" s="33"/>
    </row>
    <row r="52" spans="1:256" s="32" customFormat="1" ht="26.1" customHeight="1" x14ac:dyDescent="0.2">
      <c r="A52" s="29">
        <v>45</v>
      </c>
      <c r="B52" s="30" t="s">
        <v>241</v>
      </c>
      <c r="C52" s="31" t="s">
        <v>8</v>
      </c>
      <c r="D52" s="132">
        <f>IF(C52="oui",3,0)</f>
        <v>3</v>
      </c>
      <c r="E52" s="130" t="s">
        <v>8</v>
      </c>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c r="IV52" s="33"/>
    </row>
    <row r="53" spans="1:256" s="32" customFormat="1" ht="26.1" customHeight="1" x14ac:dyDescent="0.2">
      <c r="A53" s="34">
        <v>46</v>
      </c>
      <c r="B53" s="35" t="s">
        <v>203</v>
      </c>
      <c r="C53" s="37" t="s">
        <v>14</v>
      </c>
      <c r="D53" s="132">
        <f>IF(C53="jamais",0,IF(C53="rarement",1,IF(C53="souvent",2,IF(C53="toujours",3,0))))</f>
        <v>3</v>
      </c>
      <c r="E53" s="130" t="s">
        <v>8</v>
      </c>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c r="IV53" s="33"/>
    </row>
    <row r="54" spans="1:256" s="32" customFormat="1" ht="26.1" customHeight="1" x14ac:dyDescent="0.2">
      <c r="A54" s="29">
        <v>47</v>
      </c>
      <c r="B54" s="30" t="s">
        <v>265</v>
      </c>
      <c r="C54" s="31" t="s">
        <v>14</v>
      </c>
      <c r="D54" s="132">
        <f>IF(C54="jamais",0,IF(C54="rarement",1,IF(C54="souvent",2,IF(C54="toujours",3,0))))</f>
        <v>3</v>
      </c>
      <c r="E54" s="130" t="s">
        <v>8</v>
      </c>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c r="IV54" s="33"/>
    </row>
    <row r="55" spans="1:256" s="32" customFormat="1" ht="26.1" customHeight="1" x14ac:dyDescent="0.2">
      <c r="A55" s="34">
        <v>48</v>
      </c>
      <c r="B55" s="35" t="s">
        <v>24</v>
      </c>
      <c r="C55" s="37" t="s">
        <v>14</v>
      </c>
      <c r="D55" s="132">
        <f>IF(C55="jamais",0,IF(C55="rarement",1,IF(C55="souvent",2,IF(C55="toujours",3,0))))</f>
        <v>3</v>
      </c>
      <c r="E55" s="130" t="s">
        <v>8</v>
      </c>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c r="IV55" s="33"/>
    </row>
    <row r="56" spans="1:256" s="32" customFormat="1" ht="26.1" customHeight="1" x14ac:dyDescent="0.2">
      <c r="A56" s="29">
        <v>49</v>
      </c>
      <c r="B56" s="30" t="s">
        <v>25</v>
      </c>
      <c r="C56" s="31" t="s">
        <v>14</v>
      </c>
      <c r="D56" s="132">
        <f>IF(C56="jamais",0,IF(C56="rarement",1,IF(C56="souvent",2,IF(C56="toujours",3,0))))</f>
        <v>3</v>
      </c>
      <c r="E56" s="130" t="s">
        <v>8</v>
      </c>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c r="IV56" s="33"/>
    </row>
    <row r="57" spans="1:256" s="32" customFormat="1" ht="26.1" customHeight="1" x14ac:dyDescent="0.2">
      <c r="A57" s="34">
        <v>50</v>
      </c>
      <c r="B57" s="39" t="s">
        <v>264</v>
      </c>
      <c r="C57" s="36" t="s">
        <v>14</v>
      </c>
      <c r="D57" s="132">
        <f>IF(C57="jamais",0,IF(C57="rarement",1,IF(C57="souvent",2,IF(C57="toujours",3,0))))</f>
        <v>3</v>
      </c>
      <c r="E57" s="130" t="s">
        <v>8</v>
      </c>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c r="IV57" s="33"/>
    </row>
    <row r="58" spans="1:256" s="32" customFormat="1" ht="26.1" customHeight="1" x14ac:dyDescent="0.2">
      <c r="A58" s="29">
        <v>51</v>
      </c>
      <c r="B58" s="40" t="s">
        <v>150</v>
      </c>
      <c r="C58" s="41" t="s">
        <v>8</v>
      </c>
      <c r="D58" s="132">
        <f>IF(C58="oui",3,0)</f>
        <v>3</v>
      </c>
      <c r="E58" s="130" t="s">
        <v>8</v>
      </c>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c r="IV58" s="33"/>
    </row>
    <row r="59" spans="1:256" s="32" customFormat="1" ht="26.1" customHeight="1" x14ac:dyDescent="0.2">
      <c r="A59" s="34">
        <v>52</v>
      </c>
      <c r="B59" s="39" t="s">
        <v>26</v>
      </c>
      <c r="C59" s="36" t="s">
        <v>14</v>
      </c>
      <c r="D59" s="132">
        <f>IF(C59="jamais",0,IF(C59="rarement",1,IF(C59="souvent",2,IF(C59="toujours",3,0))))</f>
        <v>3</v>
      </c>
      <c r="E59" s="130" t="s">
        <v>8</v>
      </c>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c r="IV59" s="33"/>
    </row>
    <row r="60" spans="1:256" s="32" customFormat="1" ht="43.5" customHeight="1" x14ac:dyDescent="0.2">
      <c r="A60" s="29">
        <v>53</v>
      </c>
      <c r="B60" s="40" t="s">
        <v>152</v>
      </c>
      <c r="C60" s="41" t="s">
        <v>8</v>
      </c>
      <c r="D60" s="132">
        <f>IF(C60="oui",3,0)</f>
        <v>3</v>
      </c>
      <c r="E60" s="130" t="s">
        <v>8</v>
      </c>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c r="IV60" s="33"/>
    </row>
    <row r="61" spans="1:256" s="32" customFormat="1" ht="26.1" customHeight="1" x14ac:dyDescent="0.2">
      <c r="A61" s="34">
        <v>54</v>
      </c>
      <c r="B61" s="39" t="s">
        <v>242</v>
      </c>
      <c r="C61" s="36" t="s">
        <v>14</v>
      </c>
      <c r="D61" s="132">
        <f>IF(C61="jamais",0,IF(C61="rarement",1,IF(C61="souvent",2,IF(C61="toujours",3,0))))</f>
        <v>3</v>
      </c>
      <c r="E61" s="130" t="s">
        <v>8</v>
      </c>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row>
    <row r="62" spans="1:256" s="32" customFormat="1" ht="26.1" customHeight="1" x14ac:dyDescent="0.2">
      <c r="A62" s="29">
        <v>55</v>
      </c>
      <c r="B62" s="40" t="s">
        <v>151</v>
      </c>
      <c r="C62" s="41" t="s">
        <v>8</v>
      </c>
      <c r="D62" s="132">
        <f>IF(C62="oui",3,0)</f>
        <v>3</v>
      </c>
      <c r="E62" s="130" t="s">
        <v>8</v>
      </c>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c r="IV62" s="33"/>
    </row>
    <row r="63" spans="1:256" s="32" customFormat="1" ht="26.1" customHeight="1" x14ac:dyDescent="0.2">
      <c r="A63" s="34">
        <v>56</v>
      </c>
      <c r="B63" s="39" t="s">
        <v>27</v>
      </c>
      <c r="C63" s="36" t="s">
        <v>8</v>
      </c>
      <c r="D63" s="132">
        <f>IF(C63="oui",3,0)</f>
        <v>3</v>
      </c>
      <c r="E63" s="130" t="s">
        <v>8</v>
      </c>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c r="IV63" s="33"/>
    </row>
    <row r="64" spans="1:256" s="32" customFormat="1" ht="26.1" customHeight="1" x14ac:dyDescent="0.2">
      <c r="A64" s="29">
        <v>57</v>
      </c>
      <c r="B64" s="40" t="s">
        <v>28</v>
      </c>
      <c r="C64" s="41" t="s">
        <v>14</v>
      </c>
      <c r="D64" s="132">
        <f>IF(C64="jamais",0,IF(C64="rarement",1,IF(C64="souvent",2,IF(C64="toujours",3,0))))</f>
        <v>3</v>
      </c>
      <c r="E64" s="130" t="s">
        <v>8</v>
      </c>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c r="IV64" s="33"/>
    </row>
    <row r="65" spans="1:256" s="32" customFormat="1" ht="26.1" customHeight="1" x14ac:dyDescent="0.2">
      <c r="A65" s="34">
        <v>58</v>
      </c>
      <c r="B65" s="39" t="s">
        <v>29</v>
      </c>
      <c r="C65" s="36" t="s">
        <v>14</v>
      </c>
      <c r="D65" s="132">
        <f>IF(C65="jamais",0,IF(C65="rarement",1,IF(C65="souvent",2,IF(C65="toujours",3,0))))</f>
        <v>3</v>
      </c>
      <c r="E65" s="130" t="s">
        <v>8</v>
      </c>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c r="IV65" s="33"/>
    </row>
    <row r="66" spans="1:256" s="32" customFormat="1" ht="26.1" customHeight="1" x14ac:dyDescent="0.2">
      <c r="A66" s="29">
        <v>59</v>
      </c>
      <c r="B66" s="40" t="s">
        <v>30</v>
      </c>
      <c r="C66" s="41" t="s">
        <v>14</v>
      </c>
      <c r="D66" s="132">
        <f>IF(C66="jamais",0,IF(C66="rarement",1,IF(C66="souvent",2,IF(C66="toujours",3,0))))</f>
        <v>3</v>
      </c>
      <c r="E66" s="130" t="s">
        <v>8</v>
      </c>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c r="IV66" s="33"/>
    </row>
    <row r="67" spans="1:256" s="32" customFormat="1" ht="26.1" customHeight="1" x14ac:dyDescent="0.2">
      <c r="A67" s="34">
        <v>60</v>
      </c>
      <c r="B67" s="39" t="s">
        <v>154</v>
      </c>
      <c r="C67" s="36" t="s">
        <v>8</v>
      </c>
      <c r="D67" s="132">
        <f>IF(C67="oui",3,0)</f>
        <v>3</v>
      </c>
      <c r="E67" s="130" t="s">
        <v>8</v>
      </c>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c r="IV67" s="33"/>
    </row>
    <row r="68" spans="1:256" s="32" customFormat="1" ht="26.1" customHeight="1" x14ac:dyDescent="0.2">
      <c r="A68" s="29">
        <v>61</v>
      </c>
      <c r="B68" s="30" t="s">
        <v>153</v>
      </c>
      <c r="C68" s="42" t="s">
        <v>8</v>
      </c>
      <c r="D68" s="132">
        <f>IF(C68="oui",3,0)</f>
        <v>3</v>
      </c>
      <c r="E68" s="130" t="s">
        <v>8</v>
      </c>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c r="IV68" s="33"/>
    </row>
    <row r="69" spans="1:256" s="32" customFormat="1" ht="26.1" customHeight="1" x14ac:dyDescent="0.2">
      <c r="A69" s="34">
        <v>62</v>
      </c>
      <c r="B69" s="40" t="s">
        <v>193</v>
      </c>
      <c r="C69" s="31" t="s">
        <v>8</v>
      </c>
      <c r="D69" s="132">
        <f t="shared" ref="D69:D74" si="4">IF(C69="oui",3,0)</f>
        <v>3</v>
      </c>
      <c r="E69" s="132" t="str">
        <f t="shared" ref="E69:E74" si="5">+IF($C$3="non","non","oui")</f>
        <v>oui</v>
      </c>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c r="IV69" s="33"/>
    </row>
    <row r="70" spans="1:256" s="32" customFormat="1" ht="26.1" customHeight="1" x14ac:dyDescent="0.2">
      <c r="A70" s="34">
        <v>63</v>
      </c>
      <c r="B70" s="40" t="s">
        <v>194</v>
      </c>
      <c r="C70" s="31" t="s">
        <v>8</v>
      </c>
      <c r="D70" s="132">
        <f t="shared" si="4"/>
        <v>3</v>
      </c>
      <c r="E70" s="132" t="str">
        <f t="shared" si="5"/>
        <v>oui</v>
      </c>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c r="IV70" s="33"/>
    </row>
    <row r="71" spans="1:256" s="32" customFormat="1" ht="26.1" customHeight="1" x14ac:dyDescent="0.2">
      <c r="A71" s="34">
        <v>64</v>
      </c>
      <c r="B71" s="40" t="s">
        <v>243</v>
      </c>
      <c r="C71" s="31" t="s">
        <v>8</v>
      </c>
      <c r="D71" s="132">
        <f t="shared" si="4"/>
        <v>3</v>
      </c>
      <c r="E71" s="132" t="str">
        <f t="shared" si="5"/>
        <v>oui</v>
      </c>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c r="IV71" s="33"/>
    </row>
    <row r="72" spans="1:256" s="32" customFormat="1" ht="26.1" customHeight="1" x14ac:dyDescent="0.2">
      <c r="A72" s="34">
        <v>65</v>
      </c>
      <c r="B72" s="40" t="s">
        <v>195</v>
      </c>
      <c r="C72" s="31" t="s">
        <v>8</v>
      </c>
      <c r="D72" s="132">
        <f t="shared" si="4"/>
        <v>3</v>
      </c>
      <c r="E72" s="132" t="str">
        <f t="shared" si="5"/>
        <v>oui</v>
      </c>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c r="IV72" s="33"/>
    </row>
    <row r="73" spans="1:256" s="32" customFormat="1" ht="26.1" customHeight="1" x14ac:dyDescent="0.2">
      <c r="A73" s="34">
        <v>66</v>
      </c>
      <c r="B73" s="40" t="s">
        <v>196</v>
      </c>
      <c r="C73" s="31" t="s">
        <v>8</v>
      </c>
      <c r="D73" s="132">
        <f t="shared" si="4"/>
        <v>3</v>
      </c>
      <c r="E73" s="132" t="str">
        <f t="shared" si="5"/>
        <v>oui</v>
      </c>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c r="IV73" s="33"/>
    </row>
    <row r="74" spans="1:256" s="32" customFormat="1" ht="26.1" customHeight="1" x14ac:dyDescent="0.2">
      <c r="A74" s="34">
        <v>67</v>
      </c>
      <c r="B74" s="40" t="s">
        <v>261</v>
      </c>
      <c r="C74" s="31" t="s">
        <v>8</v>
      </c>
      <c r="D74" s="132">
        <f t="shared" si="4"/>
        <v>3</v>
      </c>
      <c r="E74" s="132" t="str">
        <f t="shared" si="5"/>
        <v>oui</v>
      </c>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c r="IV74" s="33"/>
    </row>
    <row r="75" spans="1:256" s="1" customFormat="1" ht="24" customHeight="1" x14ac:dyDescent="0.2">
      <c r="A75" s="215" t="s">
        <v>31</v>
      </c>
      <c r="B75" s="215"/>
      <c r="C75" s="215"/>
      <c r="D75" s="132"/>
      <c r="E75" s="141"/>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row>
    <row r="76" spans="1:256" s="32" customFormat="1" ht="26.1" customHeight="1" x14ac:dyDescent="0.2">
      <c r="A76" s="29">
        <v>68</v>
      </c>
      <c r="B76" s="30" t="s">
        <v>259</v>
      </c>
      <c r="C76" s="41" t="s">
        <v>8</v>
      </c>
      <c r="D76" s="132">
        <f>IF(C76="oui",3,0)</f>
        <v>3</v>
      </c>
      <c r="E76" s="130" t="s">
        <v>8</v>
      </c>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c r="IV76" s="33"/>
    </row>
    <row r="77" spans="1:256" s="43" customFormat="1" ht="26.1" customHeight="1" x14ac:dyDescent="0.2">
      <c r="A77" s="34">
        <v>69</v>
      </c>
      <c r="B77" s="35" t="s">
        <v>260</v>
      </c>
      <c r="C77" s="36" t="s">
        <v>8</v>
      </c>
      <c r="D77" s="132">
        <f>IF(C77="oui",3,0)</f>
        <v>3</v>
      </c>
      <c r="E77" s="130" t="s">
        <v>8</v>
      </c>
    </row>
    <row r="78" spans="1:256" s="43" customFormat="1" ht="26.1" customHeight="1" x14ac:dyDescent="0.2">
      <c r="A78" s="29">
        <v>70</v>
      </c>
      <c r="B78" s="30" t="s">
        <v>32</v>
      </c>
      <c r="C78" s="41" t="s">
        <v>14</v>
      </c>
      <c r="D78" s="132">
        <f>IF(C78="jamais",0,IF(C78="rarement",1,IF(C78="souvent",2,IF(C78="toujours",3,0))))</f>
        <v>3</v>
      </c>
      <c r="E78" s="130" t="s">
        <v>8</v>
      </c>
    </row>
    <row r="79" spans="1:256" s="43" customFormat="1" ht="26.1" customHeight="1" x14ac:dyDescent="0.2">
      <c r="A79" s="34">
        <v>71</v>
      </c>
      <c r="B79" s="35" t="s">
        <v>155</v>
      </c>
      <c r="C79" s="36" t="s">
        <v>8</v>
      </c>
      <c r="D79" s="132">
        <f>IF(C79="oui",3,0)</f>
        <v>3</v>
      </c>
      <c r="E79" s="130" t="s">
        <v>8</v>
      </c>
    </row>
    <row r="80" spans="1:256" s="43" customFormat="1" ht="26.1" customHeight="1" x14ac:dyDescent="0.2">
      <c r="A80" s="29">
        <v>72</v>
      </c>
      <c r="B80" s="30" t="s">
        <v>33</v>
      </c>
      <c r="C80" s="42" t="s">
        <v>8</v>
      </c>
      <c r="D80" s="132">
        <f>IF(C80="oui",3,0)</f>
        <v>3</v>
      </c>
      <c r="E80" s="130" t="s">
        <v>8</v>
      </c>
    </row>
    <row r="81" spans="1:256" s="43" customFormat="1" ht="26.1" customHeight="1" x14ac:dyDescent="0.2">
      <c r="A81" s="34">
        <v>73</v>
      </c>
      <c r="B81" s="35" t="s">
        <v>156</v>
      </c>
      <c r="C81" s="36" t="s">
        <v>8</v>
      </c>
      <c r="D81" s="132">
        <f>IF(C81="oui",3,0)</f>
        <v>3</v>
      </c>
      <c r="E81" s="130" t="s">
        <v>8</v>
      </c>
    </row>
    <row r="82" spans="1:256" s="43" customFormat="1" ht="26.1" customHeight="1" x14ac:dyDescent="0.2">
      <c r="A82" s="29">
        <v>74</v>
      </c>
      <c r="B82" s="30" t="s">
        <v>34</v>
      </c>
      <c r="C82" s="41" t="s">
        <v>14</v>
      </c>
      <c r="D82" s="132">
        <f>IF(C82="jamais",0,IF(C82="rarement",1,IF(C82="souvent",2,IF(C82="toujours",3,0))))</f>
        <v>3</v>
      </c>
      <c r="E82" s="130" t="s">
        <v>8</v>
      </c>
    </row>
    <row r="83" spans="1:256" s="43" customFormat="1" ht="26.1" customHeight="1" x14ac:dyDescent="0.2">
      <c r="A83" s="34">
        <v>75</v>
      </c>
      <c r="B83" s="35" t="s">
        <v>35</v>
      </c>
      <c r="C83" s="127" t="s">
        <v>8</v>
      </c>
      <c r="D83" s="132">
        <f>IF(C83="oui",3,0)</f>
        <v>3</v>
      </c>
      <c r="E83" s="130" t="s">
        <v>8</v>
      </c>
    </row>
    <row r="84" spans="1:256" s="43" customFormat="1" ht="26.1" customHeight="1" x14ac:dyDescent="0.2">
      <c r="A84" s="29">
        <v>76</v>
      </c>
      <c r="B84" s="30" t="s">
        <v>36</v>
      </c>
      <c r="C84" s="41" t="s">
        <v>8</v>
      </c>
      <c r="D84" s="132">
        <f>IF(C84="oui",3,0)</f>
        <v>3</v>
      </c>
      <c r="E84" s="130" t="s">
        <v>8</v>
      </c>
    </row>
    <row r="85" spans="1:256" s="43" customFormat="1" ht="26.1" customHeight="1" x14ac:dyDescent="0.2">
      <c r="A85" s="34">
        <v>77</v>
      </c>
      <c r="B85" s="35" t="s">
        <v>37</v>
      </c>
      <c r="C85" s="36" t="s">
        <v>8</v>
      </c>
      <c r="D85" s="132">
        <f>IF(C85="oui",3,0)</f>
        <v>3</v>
      </c>
      <c r="E85" s="130" t="s">
        <v>8</v>
      </c>
    </row>
    <row r="86" spans="1:256" s="43" customFormat="1" ht="26.1" customHeight="1" x14ac:dyDescent="0.2">
      <c r="A86" s="29">
        <v>78</v>
      </c>
      <c r="B86" s="30" t="s">
        <v>38</v>
      </c>
      <c r="C86" s="42" t="s">
        <v>8</v>
      </c>
      <c r="D86" s="132">
        <f>IF(C86="oui",3,0)</f>
        <v>3</v>
      </c>
      <c r="E86" s="130" t="s">
        <v>8</v>
      </c>
    </row>
    <row r="87" spans="1:256" s="43" customFormat="1" ht="26.1" customHeight="1" x14ac:dyDescent="0.2">
      <c r="A87" s="34">
        <v>79</v>
      </c>
      <c r="B87" s="35" t="s">
        <v>39</v>
      </c>
      <c r="C87" s="36" t="s">
        <v>14</v>
      </c>
      <c r="D87" s="132">
        <f>IF(C87="jamais",0,IF(C87="rarement",1,IF(C87="souvent",2,IF(C87="toujours",3,0))))</f>
        <v>3</v>
      </c>
      <c r="E87" s="130" t="s">
        <v>8</v>
      </c>
    </row>
    <row r="88" spans="1:256" s="43" customFormat="1" ht="26.1" customHeight="1" x14ac:dyDescent="0.2">
      <c r="A88" s="29">
        <v>80</v>
      </c>
      <c r="B88" s="30" t="s">
        <v>158</v>
      </c>
      <c r="C88" s="127" t="s">
        <v>8</v>
      </c>
      <c r="D88" s="132">
        <f>IF(C88="jamais",0,IF(C88="rarement",1,IF(C88="souvent",2,IF(C88="toujours",3,0))))</f>
        <v>0</v>
      </c>
      <c r="E88" s="130" t="s">
        <v>8</v>
      </c>
    </row>
    <row r="89" spans="1:256" s="1" customFormat="1" ht="24" customHeight="1" x14ac:dyDescent="0.2">
      <c r="A89" s="215" t="s">
        <v>40</v>
      </c>
      <c r="B89" s="215"/>
      <c r="C89" s="215"/>
      <c r="D89" s="132"/>
      <c r="E89" s="141"/>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row>
    <row r="90" spans="1:256" s="43" customFormat="1" ht="26.1" customHeight="1" x14ac:dyDescent="0.2">
      <c r="A90" s="44">
        <v>81</v>
      </c>
      <c r="B90" s="38" t="s">
        <v>157</v>
      </c>
      <c r="C90" s="42" t="s">
        <v>8</v>
      </c>
      <c r="D90" s="132">
        <f>IF(C90="oui",3,0)</f>
        <v>3</v>
      </c>
      <c r="E90" s="130" t="s">
        <v>8</v>
      </c>
    </row>
    <row r="91" spans="1:256" s="43" customFormat="1" ht="26.1" customHeight="1" x14ac:dyDescent="0.2">
      <c r="A91" s="45">
        <v>82</v>
      </c>
      <c r="B91" s="40" t="s">
        <v>159</v>
      </c>
      <c r="C91" s="36" t="s">
        <v>8</v>
      </c>
      <c r="D91" s="132">
        <f>IF(C91="oui",3,0)</f>
        <v>3</v>
      </c>
      <c r="E91" s="130" t="s">
        <v>8</v>
      </c>
    </row>
    <row r="92" spans="1:256" s="43" customFormat="1" ht="26.1" customHeight="1" x14ac:dyDescent="0.2">
      <c r="A92" s="44">
        <v>83</v>
      </c>
      <c r="B92" s="38" t="s">
        <v>41</v>
      </c>
      <c r="C92" s="42" t="s">
        <v>14</v>
      </c>
      <c r="D92" s="132">
        <f>IF(C92="jamais",0,IF(C92="rarement",1,IF(C92="souvent",2,IF(C92="toujours",3,0))))</f>
        <v>3</v>
      </c>
      <c r="E92" s="130" t="s">
        <v>8</v>
      </c>
    </row>
    <row r="93" spans="1:256" s="43" customFormat="1" ht="26.1" customHeight="1" x14ac:dyDescent="0.2">
      <c r="A93" s="45">
        <v>84</v>
      </c>
      <c r="B93" s="35" t="s">
        <v>42</v>
      </c>
      <c r="C93" s="36" t="s">
        <v>14</v>
      </c>
      <c r="D93" s="132">
        <f>IF(C93="jamais",0,IF(C93="rarement",1,IF(C93="souvent",2,IF(C93="toujours",3,0))))</f>
        <v>3</v>
      </c>
      <c r="E93" s="130" t="s">
        <v>8</v>
      </c>
    </row>
    <row r="94" spans="1:256" s="43" customFormat="1" ht="26.1" customHeight="1" x14ac:dyDescent="0.2">
      <c r="A94" s="44">
        <v>85</v>
      </c>
      <c r="B94" s="30" t="s">
        <v>43</v>
      </c>
      <c r="C94" s="42" t="s">
        <v>8</v>
      </c>
      <c r="D94" s="132">
        <f>IF(C94="oui",3,0)</f>
        <v>3</v>
      </c>
      <c r="E94" s="130" t="s">
        <v>8</v>
      </c>
    </row>
    <row r="95" spans="1:256" s="1" customFormat="1" ht="45" customHeight="1" x14ac:dyDescent="0.2">
      <c r="A95" s="215" t="s">
        <v>44</v>
      </c>
      <c r="B95" s="215"/>
      <c r="C95" s="215"/>
      <c r="D95" s="132"/>
      <c r="E95" s="141"/>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c r="IV95" s="4"/>
    </row>
    <row r="96" spans="1:256" ht="185.1" customHeight="1" x14ac:dyDescent="0.2">
      <c r="A96" s="216"/>
      <c r="B96" s="216"/>
      <c r="C96" s="216"/>
      <c r="D96" s="133"/>
      <c r="E96" s="128"/>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sheetData>
  <mergeCells count="10">
    <mergeCell ref="A1:C1"/>
    <mergeCell ref="A4:C4"/>
    <mergeCell ref="A96:C96"/>
    <mergeCell ref="A2:C2"/>
    <mergeCell ref="A6:C6"/>
    <mergeCell ref="A16:C16"/>
    <mergeCell ref="A41:C41"/>
    <mergeCell ref="A75:C75"/>
    <mergeCell ref="A89:C89"/>
    <mergeCell ref="A95:C95"/>
  </mergeCells>
  <conditionalFormatting sqref="A32:D40">
    <cfRule type="expression" dxfId="20" priority="9">
      <formula>$C$3="Non"</formula>
    </cfRule>
  </conditionalFormatting>
  <conditionalFormatting sqref="A69:D69">
    <cfRule type="expression" dxfId="19" priority="8">
      <formula>$C$3="Non"</formula>
    </cfRule>
  </conditionalFormatting>
  <conditionalFormatting sqref="A70:D70">
    <cfRule type="expression" dxfId="18" priority="7">
      <formula>$C$3="Non"</formula>
    </cfRule>
  </conditionalFormatting>
  <conditionalFormatting sqref="A71:D71">
    <cfRule type="expression" dxfId="17" priority="6">
      <formula>$C$3="Non"</formula>
    </cfRule>
  </conditionalFormatting>
  <conditionalFormatting sqref="A72:D72">
    <cfRule type="expression" dxfId="16" priority="5">
      <formula>$C$3="Non"</formula>
    </cfRule>
  </conditionalFormatting>
  <conditionalFormatting sqref="A73:D73">
    <cfRule type="expression" dxfId="15" priority="4">
      <formula>$C$3="Non"</formula>
    </cfRule>
  </conditionalFormatting>
  <conditionalFormatting sqref="A74:D74">
    <cfRule type="expression" dxfId="14" priority="3">
      <formula>$C$3="Non"</formula>
    </cfRule>
  </conditionalFormatting>
  <conditionalFormatting sqref="A50:D50">
    <cfRule type="expression" dxfId="13" priority="2">
      <formula>$C$3="Non"</formula>
    </cfRule>
  </conditionalFormatting>
  <conditionalFormatting sqref="A46:D46">
    <cfRule type="expression" dxfId="12" priority="1">
      <formula>$C$3="Non"</formula>
    </cfRule>
  </conditionalFormatting>
  <dataValidations count="2">
    <dataValidation type="list" allowBlank="1" showErrorMessage="1" error="Vous ne pouvez répondre à cette question que par &quot;jamais&quot;, &quot;rarement&quot;, &quot;souvent&quot; ou &quot;toujours&quot;." sqref="C61 C64:C66 C78 C82 C35:C37 C92:C93 C59 C53:C57 C49:C51 C43 C87 C18 C13:C15" xr:uid="{00000000-0002-0000-0200-000000000000}">
      <formula1>"jamais,rarement,souvent,toujours"</formula1>
      <formula2>0</formula2>
    </dataValidation>
    <dataValidation type="list" allowBlank="1" showErrorMessage="1" error="Vous devez répondre par oui ou non à cette question._x000a_" sqref="C60 C62:C63 C38:C40 C76:C77 C79:C81 C83:C86 C90:C91 C94 C58 C52 C44:C48 C42 C67:C74 C3 C17 C88 C19:C34 C7:C12" xr:uid="{00000000-0002-0000-0200-000001000000}">
      <formula1>"oui,non"</formula1>
      <formula2>0</formula2>
    </dataValidation>
  </dataValidations>
  <printOptions horizontalCentered="1"/>
  <pageMargins left="0.39374999999999999" right="0.39374999999999999" top="0.39374999999999999" bottom="0.59027777777777779" header="0.51180555555555551" footer="0.51180555555555551"/>
  <pageSetup paperSize="9" firstPageNumber="0" fitToHeight="2" orientation="landscape" horizontalDpi="300" verticalDpi="300"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7"/>
  </sheetPr>
  <dimension ref="A1:IV54"/>
  <sheetViews>
    <sheetView topLeftCell="A44" zoomScale="80" zoomScaleNormal="80" zoomScalePageLayoutView="65" workbookViewId="0">
      <selection activeCell="C47" sqref="C47"/>
    </sheetView>
  </sheetViews>
  <sheetFormatPr baseColWidth="10" defaultColWidth="11.42578125" defaultRowHeight="18" x14ac:dyDescent="0.2"/>
  <cols>
    <col min="1" max="1" width="8.7109375" style="46" customWidth="1"/>
    <col min="2" max="2" width="196.28515625" style="46" customWidth="1"/>
    <col min="3" max="3" width="25.7109375" style="47" customWidth="1"/>
    <col min="4" max="4" width="0" style="148" hidden="1" customWidth="1"/>
    <col min="5" max="5" width="0" style="132" hidden="1" customWidth="1"/>
    <col min="6" max="16384" width="11.42578125" style="22"/>
  </cols>
  <sheetData>
    <row r="1" spans="1:256" s="9" customFormat="1" ht="52.35" customHeight="1" x14ac:dyDescent="0.2">
      <c r="A1" s="214" t="s">
        <v>3</v>
      </c>
      <c r="B1" s="214"/>
      <c r="C1" s="214"/>
      <c r="D1" s="145"/>
      <c r="E1" s="132"/>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s="1" customFormat="1" ht="30" customHeight="1" x14ac:dyDescent="0.2">
      <c r="A2" s="217" t="s">
        <v>45</v>
      </c>
      <c r="B2" s="217"/>
      <c r="C2" s="217"/>
      <c r="D2" s="145"/>
      <c r="E2" s="132"/>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s="27" customFormat="1" ht="26.1" customHeight="1" x14ac:dyDescent="0.2">
      <c r="A3" s="23" t="s">
        <v>5</v>
      </c>
      <c r="B3" s="24" t="s">
        <v>138</v>
      </c>
      <c r="C3" s="25" t="s">
        <v>6</v>
      </c>
      <c r="D3" s="146"/>
      <c r="E3" s="132"/>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s="1" customFormat="1" ht="26.1" customHeight="1" x14ac:dyDescent="0.2">
      <c r="A4" s="217" t="s">
        <v>46</v>
      </c>
      <c r="B4" s="217"/>
      <c r="C4" s="217"/>
      <c r="D4" s="147"/>
      <c r="E4" s="13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2" customFormat="1" ht="26.1" customHeight="1" x14ac:dyDescent="0.2">
      <c r="A5" s="48">
        <v>1</v>
      </c>
      <c r="B5" s="49" t="s">
        <v>22</v>
      </c>
      <c r="C5" s="50" t="s">
        <v>8</v>
      </c>
      <c r="D5" s="132">
        <f t="shared" ref="D5:D10" si="0">IF(C5="oui",3,0)</f>
        <v>3</v>
      </c>
      <c r="E5" s="132" t="s">
        <v>8</v>
      </c>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row>
    <row r="6" spans="1:256" s="32" customFormat="1" ht="26.1" customHeight="1" x14ac:dyDescent="0.2">
      <c r="A6" s="51">
        <v>2</v>
      </c>
      <c r="B6" s="52" t="s">
        <v>47</v>
      </c>
      <c r="C6" s="53" t="s">
        <v>8</v>
      </c>
      <c r="D6" s="132">
        <f t="shared" si="0"/>
        <v>3</v>
      </c>
      <c r="E6" s="132" t="s">
        <v>8</v>
      </c>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row>
    <row r="7" spans="1:256" s="32" customFormat="1" ht="26.1" customHeight="1" x14ac:dyDescent="0.2">
      <c r="A7" s="48">
        <v>3</v>
      </c>
      <c r="B7" s="49" t="s">
        <v>48</v>
      </c>
      <c r="C7" s="50" t="s">
        <v>8</v>
      </c>
      <c r="D7" s="132">
        <f t="shared" si="0"/>
        <v>3</v>
      </c>
      <c r="E7" s="132" t="s">
        <v>8</v>
      </c>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row>
    <row r="8" spans="1:256" s="32" customFormat="1" ht="26.1" customHeight="1" x14ac:dyDescent="0.2">
      <c r="A8" s="51">
        <v>4</v>
      </c>
      <c r="B8" s="52" t="s">
        <v>49</v>
      </c>
      <c r="C8" s="53" t="s">
        <v>8</v>
      </c>
      <c r="D8" s="132">
        <f t="shared" si="0"/>
        <v>3</v>
      </c>
      <c r="E8" s="132" t="s">
        <v>8</v>
      </c>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row>
    <row r="9" spans="1:256" s="32" customFormat="1" ht="26.1" customHeight="1" x14ac:dyDescent="0.2">
      <c r="A9" s="48">
        <v>5</v>
      </c>
      <c r="B9" s="49" t="s">
        <v>160</v>
      </c>
      <c r="C9" s="50" t="s">
        <v>8</v>
      </c>
      <c r="D9" s="132">
        <f t="shared" si="0"/>
        <v>3</v>
      </c>
      <c r="E9" s="132" t="s">
        <v>8</v>
      </c>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row>
    <row r="10" spans="1:256" s="32" customFormat="1" ht="26.1" customHeight="1" x14ac:dyDescent="0.2">
      <c r="A10" s="51">
        <v>6</v>
      </c>
      <c r="B10" s="52" t="s">
        <v>50</v>
      </c>
      <c r="C10" s="53" t="s">
        <v>8</v>
      </c>
      <c r="D10" s="132">
        <f t="shared" si="0"/>
        <v>3</v>
      </c>
      <c r="E10" s="132" t="s">
        <v>8</v>
      </c>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row>
    <row r="11" spans="1:256" s="32" customFormat="1" ht="26.1" customHeight="1" x14ac:dyDescent="0.2">
      <c r="A11" s="48">
        <v>7</v>
      </c>
      <c r="B11" s="49" t="s">
        <v>51</v>
      </c>
      <c r="C11" s="50" t="s">
        <v>14</v>
      </c>
      <c r="D11" s="132">
        <f>IF(C11="jamais",0,IF(C11="rarement",1,IF(C11="souvent",2,IF(C11="toujours",3,0))))</f>
        <v>3</v>
      </c>
      <c r="E11" s="132" t="s">
        <v>8</v>
      </c>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row>
    <row r="12" spans="1:256" s="32" customFormat="1" ht="26.1" customHeight="1" x14ac:dyDescent="0.2">
      <c r="A12" s="51">
        <v>8</v>
      </c>
      <c r="B12" s="52" t="s">
        <v>52</v>
      </c>
      <c r="C12" s="53" t="s">
        <v>8</v>
      </c>
      <c r="D12" s="132">
        <f>IF(C12="oui",3,0)</f>
        <v>3</v>
      </c>
      <c r="E12" s="132" t="s">
        <v>8</v>
      </c>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row>
    <row r="13" spans="1:256" s="32" customFormat="1" ht="26.1" customHeight="1" x14ac:dyDescent="0.2">
      <c r="A13" s="48">
        <v>9</v>
      </c>
      <c r="B13" s="49" t="s">
        <v>53</v>
      </c>
      <c r="C13" s="50" t="s">
        <v>14</v>
      </c>
      <c r="D13" s="132">
        <f>IF(C13="jamais",0,IF(C13="rarement",1,IF(C13="souvent",2,IF(C13="toujours",3,0))))</f>
        <v>3</v>
      </c>
      <c r="E13" s="132" t="s">
        <v>8</v>
      </c>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row>
    <row r="14" spans="1:256" s="32" customFormat="1" ht="26.1" customHeight="1" x14ac:dyDescent="0.2">
      <c r="A14" s="51">
        <v>10</v>
      </c>
      <c r="B14" s="52" t="s">
        <v>244</v>
      </c>
      <c r="C14" s="53" t="s">
        <v>8</v>
      </c>
      <c r="D14" s="132">
        <f>IF(C14="oui",3,0)</f>
        <v>3</v>
      </c>
      <c r="E14" s="132" t="s">
        <v>8</v>
      </c>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row>
    <row r="15" spans="1:256" s="32" customFormat="1" ht="26.1" customHeight="1" x14ac:dyDescent="0.2">
      <c r="A15" s="48">
        <v>11</v>
      </c>
      <c r="B15" s="49" t="s">
        <v>245</v>
      </c>
      <c r="C15" s="50" t="s">
        <v>8</v>
      </c>
      <c r="D15" s="132">
        <f>IF(C15="oui",3,0)</f>
        <v>3</v>
      </c>
      <c r="E15" s="132" t="s">
        <v>8</v>
      </c>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row>
    <row r="16" spans="1:256" s="32" customFormat="1" ht="26.1" customHeight="1" x14ac:dyDescent="0.2">
      <c r="A16" s="51">
        <v>12</v>
      </c>
      <c r="B16" s="52" t="s">
        <v>54</v>
      </c>
      <c r="C16" s="53" t="s">
        <v>8</v>
      </c>
      <c r="D16" s="132">
        <f>IF(C16="oui",3,0)</f>
        <v>3</v>
      </c>
      <c r="E16" s="132" t="s">
        <v>8</v>
      </c>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row>
    <row r="17" spans="1:256" s="32" customFormat="1" ht="26.1" customHeight="1" x14ac:dyDescent="0.2">
      <c r="A17" s="48">
        <v>13</v>
      </c>
      <c r="B17" s="49" t="s">
        <v>55</v>
      </c>
      <c r="C17" s="50" t="s">
        <v>8</v>
      </c>
      <c r="D17" s="132">
        <f>IF(C17="oui",3,0)</f>
        <v>3</v>
      </c>
      <c r="E17" s="132" t="s">
        <v>8</v>
      </c>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row>
    <row r="18" spans="1:256" s="32" customFormat="1" ht="26.1" customHeight="1" x14ac:dyDescent="0.2">
      <c r="A18" s="51">
        <v>14</v>
      </c>
      <c r="B18" s="52" t="s">
        <v>161</v>
      </c>
      <c r="C18" s="53" t="s">
        <v>8</v>
      </c>
      <c r="D18" s="132">
        <f>IF(C18="oui",3,0)</f>
        <v>3</v>
      </c>
      <c r="E18" s="132" t="s">
        <v>8</v>
      </c>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row>
    <row r="19" spans="1:256" s="32" customFormat="1" ht="49.5" customHeight="1" x14ac:dyDescent="0.2">
      <c r="A19" s="48">
        <v>15</v>
      </c>
      <c r="B19" s="49" t="s">
        <v>246</v>
      </c>
      <c r="C19" s="54" t="s">
        <v>14</v>
      </c>
      <c r="D19" s="132">
        <f>IF(C19="jamais",0,IF(C19="rarement",1,IF(C19="souvent",2,IF(C19="toujours",3,0))))</f>
        <v>3</v>
      </c>
      <c r="E19" s="132" t="s">
        <v>8</v>
      </c>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row>
    <row r="20" spans="1:256" s="32" customFormat="1" ht="36.75" customHeight="1" x14ac:dyDescent="0.2">
      <c r="A20" s="51">
        <v>16</v>
      </c>
      <c r="B20" s="52" t="s">
        <v>56</v>
      </c>
      <c r="C20" s="55" t="s">
        <v>14</v>
      </c>
      <c r="D20" s="132">
        <f>IF(C20="jamais",0,IF(C20="rarement",1,IF(C20="souvent",2,IF(C20="toujours",3,0))))</f>
        <v>3</v>
      </c>
      <c r="E20" s="132" t="s">
        <v>8</v>
      </c>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row>
    <row r="21" spans="1:256" s="32" customFormat="1" ht="26.1" customHeight="1" x14ac:dyDescent="0.2">
      <c r="A21" s="48">
        <v>17</v>
      </c>
      <c r="B21" s="126" t="s">
        <v>185</v>
      </c>
      <c r="C21" s="55" t="s">
        <v>8</v>
      </c>
      <c r="D21" s="132">
        <f t="shared" ref="D21:D26" si="1">IF(C21="oui",3,0)</f>
        <v>3</v>
      </c>
      <c r="E21" s="132" t="str">
        <f>+IF('1.Service vie scolaire'!$C$3="non","non","oui")</f>
        <v>oui</v>
      </c>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row>
    <row r="22" spans="1:256" s="32" customFormat="1" ht="26.1" customHeight="1" x14ac:dyDescent="0.2">
      <c r="A22" s="51">
        <v>18</v>
      </c>
      <c r="B22" s="49" t="s">
        <v>57</v>
      </c>
      <c r="C22" s="50" t="s">
        <v>8</v>
      </c>
      <c r="D22" s="132">
        <f t="shared" si="1"/>
        <v>3</v>
      </c>
      <c r="E22" s="132" t="s">
        <v>8</v>
      </c>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row>
    <row r="23" spans="1:256" s="43" customFormat="1" ht="26.1" customHeight="1" x14ac:dyDescent="0.2">
      <c r="A23" s="48">
        <v>19</v>
      </c>
      <c r="B23" s="52" t="s">
        <v>58</v>
      </c>
      <c r="C23" s="53" t="s">
        <v>8</v>
      </c>
      <c r="D23" s="132">
        <f t="shared" si="1"/>
        <v>3</v>
      </c>
      <c r="E23" s="132" t="s">
        <v>8</v>
      </c>
    </row>
    <row r="24" spans="1:256" s="32" customFormat="1" ht="26.1" customHeight="1" x14ac:dyDescent="0.2">
      <c r="A24" s="51">
        <v>20</v>
      </c>
      <c r="B24" s="49" t="s">
        <v>162</v>
      </c>
      <c r="C24" s="50" t="s">
        <v>8</v>
      </c>
      <c r="D24" s="132">
        <f t="shared" si="1"/>
        <v>3</v>
      </c>
      <c r="E24" s="132" t="s">
        <v>8</v>
      </c>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row>
    <row r="25" spans="1:256" s="32" customFormat="1" ht="26.1" customHeight="1" x14ac:dyDescent="0.2">
      <c r="A25" s="48">
        <v>21</v>
      </c>
      <c r="B25" s="52" t="s">
        <v>59</v>
      </c>
      <c r="C25" s="53" t="s">
        <v>8</v>
      </c>
      <c r="D25" s="132">
        <f t="shared" si="1"/>
        <v>3</v>
      </c>
      <c r="E25" s="132" t="s">
        <v>8</v>
      </c>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row>
    <row r="26" spans="1:256" s="32" customFormat="1" ht="26.1" customHeight="1" x14ac:dyDescent="0.2">
      <c r="A26" s="48">
        <v>22</v>
      </c>
      <c r="B26" s="126" t="s">
        <v>184</v>
      </c>
      <c r="C26" s="55" t="s">
        <v>8</v>
      </c>
      <c r="D26" s="132">
        <f t="shared" si="1"/>
        <v>3</v>
      </c>
      <c r="E26" s="132" t="str">
        <f>+IF('1.Service vie scolaire'!$C$3="non","non","oui")</f>
        <v>oui</v>
      </c>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row>
    <row r="27" spans="1:256" s="1" customFormat="1" ht="26.1" customHeight="1" x14ac:dyDescent="0.2">
      <c r="A27" s="217" t="s">
        <v>60</v>
      </c>
      <c r="B27" s="217"/>
      <c r="C27" s="217"/>
      <c r="D27" s="147"/>
      <c r="E27" s="132"/>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pans="1:256" s="32" customFormat="1" ht="26.1" customHeight="1" x14ac:dyDescent="0.2">
      <c r="A28" s="48">
        <v>23</v>
      </c>
      <c r="B28" s="49" t="s">
        <v>163</v>
      </c>
      <c r="C28" s="50" t="s">
        <v>8</v>
      </c>
      <c r="D28" s="132">
        <f t="shared" ref="D28:D45" si="2">IF(C28="oui",3,0)</f>
        <v>3</v>
      </c>
      <c r="E28" s="132" t="s">
        <v>8</v>
      </c>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3"/>
      <c r="IU28" s="33"/>
      <c r="IV28" s="33"/>
    </row>
    <row r="29" spans="1:256" s="32" customFormat="1" ht="26.1" customHeight="1" x14ac:dyDescent="0.2">
      <c r="A29" s="51">
        <v>24</v>
      </c>
      <c r="B29" s="52" t="s">
        <v>164</v>
      </c>
      <c r="C29" s="53" t="s">
        <v>8</v>
      </c>
      <c r="D29" s="132">
        <f t="shared" si="2"/>
        <v>3</v>
      </c>
      <c r="E29" s="132" t="s">
        <v>8</v>
      </c>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c r="IR29" s="33"/>
      <c r="IS29" s="33"/>
      <c r="IT29" s="33"/>
      <c r="IU29" s="33"/>
      <c r="IV29" s="33"/>
    </row>
    <row r="30" spans="1:256" s="32" customFormat="1" ht="26.1" customHeight="1" x14ac:dyDescent="0.2">
      <c r="A30" s="48">
        <v>25</v>
      </c>
      <c r="B30" s="49" t="s">
        <v>231</v>
      </c>
      <c r="C30" s="50" t="s">
        <v>8</v>
      </c>
      <c r="D30" s="132">
        <f t="shared" si="2"/>
        <v>3</v>
      </c>
      <c r="E30" s="132" t="s">
        <v>8</v>
      </c>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c r="IV30" s="33"/>
    </row>
    <row r="31" spans="1:256" s="32" customFormat="1" ht="26.1" customHeight="1" x14ac:dyDescent="0.2">
      <c r="A31" s="51">
        <v>26</v>
      </c>
      <c r="B31" s="52" t="s">
        <v>273</v>
      </c>
      <c r="C31" s="53" t="s">
        <v>8</v>
      </c>
      <c r="D31" s="132">
        <f t="shared" si="2"/>
        <v>3</v>
      </c>
      <c r="E31" s="132" t="s">
        <v>8</v>
      </c>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c r="IV31" s="33"/>
    </row>
    <row r="32" spans="1:256" s="32" customFormat="1" ht="26.1" customHeight="1" x14ac:dyDescent="0.2">
      <c r="A32" s="48">
        <v>27</v>
      </c>
      <c r="B32" s="49" t="s">
        <v>61</v>
      </c>
      <c r="C32" s="50" t="s">
        <v>8</v>
      </c>
      <c r="D32" s="132">
        <f t="shared" si="2"/>
        <v>3</v>
      </c>
      <c r="E32" s="132" t="s">
        <v>8</v>
      </c>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c r="IV32" s="33"/>
    </row>
    <row r="33" spans="1:256" s="32" customFormat="1" ht="26.1" customHeight="1" x14ac:dyDescent="0.2">
      <c r="A33" s="51">
        <v>28</v>
      </c>
      <c r="B33" s="52" t="s">
        <v>274</v>
      </c>
      <c r="C33" s="53" t="s">
        <v>8</v>
      </c>
      <c r="D33" s="132">
        <f t="shared" si="2"/>
        <v>3</v>
      </c>
      <c r="E33" s="132" t="s">
        <v>8</v>
      </c>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3"/>
      <c r="IU33" s="33"/>
      <c r="IV33" s="33"/>
    </row>
    <row r="34" spans="1:256" s="32" customFormat="1" ht="26.1" customHeight="1" x14ac:dyDescent="0.2">
      <c r="A34" s="48">
        <v>29</v>
      </c>
      <c r="B34" s="49" t="s">
        <v>62</v>
      </c>
      <c r="C34" s="50" t="s">
        <v>8</v>
      </c>
      <c r="D34" s="132">
        <f t="shared" si="2"/>
        <v>3</v>
      </c>
      <c r="E34" s="132" t="s">
        <v>8</v>
      </c>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row>
    <row r="35" spans="1:256" s="32" customFormat="1" ht="26.1" customHeight="1" x14ac:dyDescent="0.2">
      <c r="A35" s="51">
        <v>30</v>
      </c>
      <c r="B35" s="52" t="s">
        <v>165</v>
      </c>
      <c r="C35" s="53" t="s">
        <v>8</v>
      </c>
      <c r="D35" s="132">
        <f t="shared" si="2"/>
        <v>3</v>
      </c>
      <c r="E35" s="132" t="s">
        <v>8</v>
      </c>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c r="IV35" s="33"/>
    </row>
    <row r="36" spans="1:256" s="32" customFormat="1" ht="26.1" customHeight="1" x14ac:dyDescent="0.2">
      <c r="A36" s="48">
        <v>31</v>
      </c>
      <c r="B36" s="49" t="s">
        <v>275</v>
      </c>
      <c r="C36" s="50" t="s">
        <v>8</v>
      </c>
      <c r="D36" s="132">
        <f t="shared" si="2"/>
        <v>3</v>
      </c>
      <c r="E36" s="132" t="s">
        <v>8</v>
      </c>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c r="IV36" s="33"/>
    </row>
    <row r="37" spans="1:256" s="32" customFormat="1" ht="26.1" customHeight="1" x14ac:dyDescent="0.2">
      <c r="A37" s="51">
        <v>32</v>
      </c>
      <c r="B37" s="52" t="s">
        <v>63</v>
      </c>
      <c r="C37" s="53" t="s">
        <v>8</v>
      </c>
      <c r="D37" s="132">
        <f t="shared" si="2"/>
        <v>3</v>
      </c>
      <c r="E37" s="132" t="s">
        <v>8</v>
      </c>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c r="IV37" s="33"/>
    </row>
    <row r="38" spans="1:256" s="32" customFormat="1" ht="26.1" customHeight="1" x14ac:dyDescent="0.2">
      <c r="A38" s="48">
        <v>33</v>
      </c>
      <c r="B38" s="49" t="s">
        <v>64</v>
      </c>
      <c r="C38" s="50" t="s">
        <v>8</v>
      </c>
      <c r="D38" s="132">
        <f t="shared" si="2"/>
        <v>3</v>
      </c>
      <c r="E38" s="132" t="s">
        <v>8</v>
      </c>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c r="IV38" s="33"/>
    </row>
    <row r="39" spans="1:256" s="32" customFormat="1" ht="26.1" customHeight="1" x14ac:dyDescent="0.2">
      <c r="A39" s="51">
        <v>34</v>
      </c>
      <c r="B39" s="52" t="s">
        <v>65</v>
      </c>
      <c r="C39" s="53" t="s">
        <v>8</v>
      </c>
      <c r="D39" s="132">
        <f t="shared" si="2"/>
        <v>3</v>
      </c>
      <c r="E39" s="132" t="s">
        <v>8</v>
      </c>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c r="IV39" s="33"/>
    </row>
    <row r="40" spans="1:256" s="32" customFormat="1" ht="26.1" customHeight="1" x14ac:dyDescent="0.2">
      <c r="A40" s="48">
        <v>35</v>
      </c>
      <c r="B40" s="49" t="s">
        <v>66</v>
      </c>
      <c r="C40" s="50" t="s">
        <v>8</v>
      </c>
      <c r="D40" s="132">
        <f t="shared" si="2"/>
        <v>3</v>
      </c>
      <c r="E40" s="132" t="s">
        <v>8</v>
      </c>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c r="IV40" s="33"/>
    </row>
    <row r="41" spans="1:256" s="32" customFormat="1" ht="26.1" customHeight="1" x14ac:dyDescent="0.2">
      <c r="A41" s="51">
        <v>36</v>
      </c>
      <c r="B41" s="52" t="s">
        <v>247</v>
      </c>
      <c r="C41" s="53" t="s">
        <v>8</v>
      </c>
      <c r="D41" s="132">
        <f t="shared" si="2"/>
        <v>3</v>
      </c>
      <c r="E41" s="132" t="s">
        <v>8</v>
      </c>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c r="IV41" s="33"/>
    </row>
    <row r="42" spans="1:256" s="32" customFormat="1" ht="26.1" customHeight="1" x14ac:dyDescent="0.2">
      <c r="A42" s="48">
        <v>37</v>
      </c>
      <c r="B42" s="49" t="s">
        <v>68</v>
      </c>
      <c r="C42" s="50" t="s">
        <v>8</v>
      </c>
      <c r="D42" s="132">
        <f t="shared" si="2"/>
        <v>3</v>
      </c>
      <c r="E42" s="132" t="s">
        <v>8</v>
      </c>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c r="IV42" s="33"/>
    </row>
    <row r="43" spans="1:256" s="32" customFormat="1" ht="26.1" customHeight="1" x14ac:dyDescent="0.2">
      <c r="A43" s="51">
        <v>38</v>
      </c>
      <c r="B43" s="52" t="s">
        <v>69</v>
      </c>
      <c r="C43" s="53" t="s">
        <v>8</v>
      </c>
      <c r="D43" s="132">
        <f t="shared" si="2"/>
        <v>3</v>
      </c>
      <c r="E43" s="132" t="s">
        <v>8</v>
      </c>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c r="IV43" s="33"/>
    </row>
    <row r="44" spans="1:256" s="32" customFormat="1" ht="26.1" customHeight="1" x14ac:dyDescent="0.2">
      <c r="A44" s="48">
        <v>39</v>
      </c>
      <c r="B44" s="49" t="s">
        <v>70</v>
      </c>
      <c r="C44" s="50" t="s">
        <v>8</v>
      </c>
      <c r="D44" s="132">
        <f t="shared" si="2"/>
        <v>3</v>
      </c>
      <c r="E44" s="132" t="s">
        <v>8</v>
      </c>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c r="IV44" s="33"/>
    </row>
    <row r="45" spans="1:256" s="32" customFormat="1" ht="26.1" customHeight="1" x14ac:dyDescent="0.2">
      <c r="A45" s="51">
        <v>40</v>
      </c>
      <c r="B45" s="52" t="s">
        <v>71</v>
      </c>
      <c r="C45" s="53" t="s">
        <v>8</v>
      </c>
      <c r="D45" s="132">
        <f t="shared" si="2"/>
        <v>3</v>
      </c>
      <c r="E45" s="132" t="s">
        <v>8</v>
      </c>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c r="IV45" s="33"/>
    </row>
    <row r="46" spans="1:256" s="1" customFormat="1" ht="26.1" customHeight="1" x14ac:dyDescent="0.2">
      <c r="A46" s="217" t="s">
        <v>276</v>
      </c>
      <c r="B46" s="217"/>
      <c r="C46" s="217"/>
      <c r="D46" s="147"/>
      <c r="E46" s="132"/>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pans="1:256" s="32" customFormat="1" ht="26.1" customHeight="1" x14ac:dyDescent="0.2">
      <c r="A47" s="48">
        <v>41</v>
      </c>
      <c r="B47" s="49" t="s">
        <v>279</v>
      </c>
      <c r="C47" s="50" t="s">
        <v>8</v>
      </c>
      <c r="D47" s="132">
        <f>IF(C47="oui",3,0)</f>
        <v>3</v>
      </c>
      <c r="E47" s="132" t="s">
        <v>8</v>
      </c>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row>
    <row r="48" spans="1:256" s="32" customFormat="1" ht="26.1" customHeight="1" x14ac:dyDescent="0.2">
      <c r="A48" s="51">
        <v>42</v>
      </c>
      <c r="B48" s="52" t="s">
        <v>72</v>
      </c>
      <c r="C48" s="53" t="s">
        <v>8</v>
      </c>
      <c r="D48" s="132">
        <f>IF(C48="oui",3,0)</f>
        <v>3</v>
      </c>
      <c r="E48" s="132" t="s">
        <v>8</v>
      </c>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row>
    <row r="49" spans="1:256" s="32" customFormat="1" ht="26.1" customHeight="1" x14ac:dyDescent="0.2">
      <c r="A49" s="48">
        <v>43</v>
      </c>
      <c r="B49" s="56" t="s">
        <v>166</v>
      </c>
      <c r="C49" s="54" t="s">
        <v>8</v>
      </c>
      <c r="D49" s="132">
        <f>IF(C49="oui",3,0)</f>
        <v>3</v>
      </c>
      <c r="E49" s="132" t="s">
        <v>8</v>
      </c>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c r="IV49" s="33"/>
    </row>
    <row r="50" spans="1:256" s="32" customFormat="1" ht="26.1" customHeight="1" x14ac:dyDescent="0.2">
      <c r="A50" s="48">
        <v>44</v>
      </c>
      <c r="B50" s="126" t="s">
        <v>186</v>
      </c>
      <c r="C50" s="55" t="s">
        <v>8</v>
      </c>
      <c r="D50" s="132">
        <f>IF(C50="oui",3,0)</f>
        <v>3</v>
      </c>
      <c r="E50" s="132" t="str">
        <f>+IF('1.Service vie scolaire'!$C$3="non","non","oui")</f>
        <v>oui</v>
      </c>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c r="IV50" s="33"/>
    </row>
    <row r="51" spans="1:256" s="32" customFormat="1" ht="26.1" customHeight="1" x14ac:dyDescent="0.2">
      <c r="A51" s="51">
        <v>45</v>
      </c>
      <c r="B51" s="52" t="s">
        <v>167</v>
      </c>
      <c r="C51" s="55" t="s">
        <v>14</v>
      </c>
      <c r="D51" s="132">
        <f>IF(C51="jamais",0,IF(C51="rarement",1,IF(C51="souvent",2,IF(C51="toujours",3,0))))</f>
        <v>3</v>
      </c>
      <c r="E51" s="132" t="s">
        <v>8</v>
      </c>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c r="IV51" s="33"/>
    </row>
    <row r="52" spans="1:256" s="32" customFormat="1" ht="26.1" customHeight="1" x14ac:dyDescent="0.2">
      <c r="A52" s="48">
        <v>46</v>
      </c>
      <c r="B52" s="56" t="s">
        <v>25</v>
      </c>
      <c r="C52" s="50" t="s">
        <v>8</v>
      </c>
      <c r="D52" s="132">
        <f>IF(C52="oui",3,0)</f>
        <v>3</v>
      </c>
      <c r="E52" s="132" t="s">
        <v>8</v>
      </c>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c r="IV52" s="33"/>
    </row>
    <row r="53" spans="1:256" s="1" customFormat="1" ht="39.75" customHeight="1" x14ac:dyDescent="0.2">
      <c r="A53" s="217" t="s">
        <v>44</v>
      </c>
      <c r="B53" s="217"/>
      <c r="C53" s="217"/>
      <c r="D53" s="145"/>
      <c r="E53" s="132"/>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s="57" customFormat="1" ht="199.5" customHeight="1" x14ac:dyDescent="0.2">
      <c r="A54" s="218"/>
      <c r="B54" s="218"/>
      <c r="C54" s="218"/>
      <c r="D54" s="133"/>
      <c r="E54" s="132"/>
    </row>
  </sheetData>
  <sheetProtection selectLockedCells="1" selectUnlockedCells="1"/>
  <mergeCells count="7">
    <mergeCell ref="A1:C1"/>
    <mergeCell ref="A2:C2"/>
    <mergeCell ref="A54:C54"/>
    <mergeCell ref="A4:C4"/>
    <mergeCell ref="A27:C27"/>
    <mergeCell ref="A46:C46"/>
    <mergeCell ref="A53:C53"/>
  </mergeCells>
  <dataValidations count="2">
    <dataValidation type="list" allowBlank="1" showErrorMessage="1" error="Vous ne pouvez répondre à cette question que par &quot;jamais&quot;, &quot;rarement&quot;, &quot;souvent&quot; ou &quot;toujours&quot;." sqref="C11 C13 C51 C19:C20" xr:uid="{00000000-0002-0000-0300-000000000000}">
      <formula1>"jamais,rarement,souvent,toujours"</formula1>
      <formula2>0</formula2>
    </dataValidation>
    <dataValidation type="list" allowBlank="1" showErrorMessage="1" error="Vous devez répondre par oui ou non à cette question._x000a_" sqref="C5:C10 C12 C14:C18 C21:C26 C28:C45 C47:C50 C52" xr:uid="{00000000-0002-0000-0300-000001000000}">
      <formula1>"oui,non"</formula1>
      <formula2>0</formula2>
    </dataValidation>
  </dataValidations>
  <printOptions horizontalCentered="1"/>
  <pageMargins left="0.39374999999999999" right="0.39374999999999999" top="0.39374999999999999" bottom="0.59027777777777779" header="0.51180555555555551" footer="0.51180555555555551"/>
  <pageSetup paperSize="9" scale="48" firstPageNumber="0"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 id="{89602148-055A-4A3C-818A-4A54059942F1}">
            <xm:f>'1.Service vie scolaire'!$C$3="non"</xm:f>
            <x14:dxf>
              <numFmt numFmtId="165" formatCode=";;;"/>
              <fill>
                <patternFill>
                  <bgColor theme="0"/>
                </patternFill>
              </fill>
            </x14:dxf>
          </x14:cfRule>
          <xm:sqref>A50:C50</xm:sqref>
        </x14:conditionalFormatting>
        <x14:conditionalFormatting xmlns:xm="http://schemas.microsoft.com/office/excel/2006/main">
          <x14:cfRule type="expression" priority="2" id="{BD8EC441-E703-4BC5-9BBC-8E7D258CF67F}">
            <xm:f>'1.Service vie scolaire'!$C$3="non"</xm:f>
            <x14:dxf>
              <numFmt numFmtId="165" formatCode=";;;"/>
              <fill>
                <patternFill>
                  <bgColor theme="0"/>
                </patternFill>
              </fill>
            </x14:dxf>
          </x14:cfRule>
          <xm:sqref>A26:D26</xm:sqref>
        </x14:conditionalFormatting>
        <x14:conditionalFormatting xmlns:xm="http://schemas.microsoft.com/office/excel/2006/main">
          <x14:cfRule type="expression" priority="1" id="{D92FC340-1B53-40BD-A631-BBAE980871BC}">
            <xm:f>'1.Service vie scolaire'!$C$3="non"</xm:f>
            <x14:dxf>
              <numFmt numFmtId="165" formatCode=";;;"/>
              <fill>
                <patternFill>
                  <bgColor theme="0"/>
                </patternFill>
              </fill>
            </x14:dxf>
          </x14:cfRule>
          <xm:sqref>A21:D21</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1"/>
  </sheetPr>
  <dimension ref="A1:IV72"/>
  <sheetViews>
    <sheetView zoomScale="40" zoomScaleNormal="40" zoomScalePageLayoutView="65" workbookViewId="0">
      <selection activeCell="A4" sqref="A4:C4"/>
    </sheetView>
  </sheetViews>
  <sheetFormatPr baseColWidth="10" defaultColWidth="11.42578125" defaultRowHeight="15" x14ac:dyDescent="0.2"/>
  <cols>
    <col min="1" max="1" width="8.7109375" style="46" customWidth="1"/>
    <col min="2" max="2" width="255.42578125" style="46" customWidth="1"/>
    <col min="3" max="3" width="25.7109375" style="47" customWidth="1"/>
    <col min="4" max="4" width="11.28515625" style="154" hidden="1" customWidth="1"/>
    <col min="5" max="5" width="0" style="155" hidden="1" customWidth="1"/>
    <col min="6" max="16384" width="11.42578125" style="22"/>
  </cols>
  <sheetData>
    <row r="1" spans="1:256" s="9" customFormat="1" ht="57" customHeight="1" x14ac:dyDescent="0.2">
      <c r="A1" s="214" t="s">
        <v>3</v>
      </c>
      <c r="B1" s="214"/>
      <c r="C1" s="214"/>
      <c r="D1" s="149"/>
      <c r="E1" s="14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s="1" customFormat="1" ht="28.35" customHeight="1" x14ac:dyDescent="0.2">
      <c r="A2" s="222" t="s">
        <v>73</v>
      </c>
      <c r="B2" s="223"/>
      <c r="C2" s="224"/>
      <c r="D2" s="150"/>
      <c r="E2" s="141"/>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s="27" customFormat="1" ht="26.1" customHeight="1" x14ac:dyDescent="0.2">
      <c r="A3" s="58" t="s">
        <v>5</v>
      </c>
      <c r="B3" s="59" t="s">
        <v>138</v>
      </c>
      <c r="C3" s="60" t="s">
        <v>6</v>
      </c>
      <c r="D3" s="151"/>
      <c r="E3" s="143"/>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s="1" customFormat="1" ht="26.1" customHeight="1" x14ac:dyDescent="0.2">
      <c r="A4" s="222" t="s">
        <v>248</v>
      </c>
      <c r="B4" s="223"/>
      <c r="C4" s="224"/>
      <c r="D4" s="150"/>
      <c r="E4" s="14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2" customFormat="1" ht="26.1" customHeight="1" x14ac:dyDescent="0.2">
      <c r="A5" s="61">
        <v>1</v>
      </c>
      <c r="B5" s="62" t="s">
        <v>74</v>
      </c>
      <c r="C5" s="63"/>
      <c r="D5" s="132">
        <f t="shared" ref="D5:D14" si="0">IF(C5="oui",3,0)</f>
        <v>0</v>
      </c>
      <c r="E5" s="130" t="s">
        <v>8</v>
      </c>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row>
    <row r="6" spans="1:256" s="32" customFormat="1" ht="26.1" customHeight="1" x14ac:dyDescent="0.2">
      <c r="A6" s="64">
        <v>2</v>
      </c>
      <c r="B6" s="65" t="s">
        <v>209</v>
      </c>
      <c r="C6" s="66"/>
      <c r="D6" s="132">
        <f t="shared" si="0"/>
        <v>0</v>
      </c>
      <c r="E6" s="130" t="s">
        <v>8</v>
      </c>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row>
    <row r="7" spans="1:256" s="32" customFormat="1" ht="26.1" customHeight="1" x14ac:dyDescent="0.2">
      <c r="A7" s="61">
        <v>3</v>
      </c>
      <c r="B7" s="67" t="s">
        <v>75</v>
      </c>
      <c r="C7" s="68"/>
      <c r="D7" s="132">
        <f t="shared" si="0"/>
        <v>0</v>
      </c>
      <c r="E7" s="130" t="s">
        <v>8</v>
      </c>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row>
    <row r="8" spans="1:256" s="32" customFormat="1" ht="26.1" customHeight="1" x14ac:dyDescent="0.2">
      <c r="A8" s="64">
        <v>4</v>
      </c>
      <c r="B8" s="69" t="s">
        <v>76</v>
      </c>
      <c r="C8" s="68"/>
      <c r="D8" s="132">
        <f t="shared" si="0"/>
        <v>0</v>
      </c>
      <c r="E8" s="130" t="s">
        <v>8</v>
      </c>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row>
    <row r="9" spans="1:256" s="32" customFormat="1" ht="26.1" customHeight="1" x14ac:dyDescent="0.2">
      <c r="A9" s="61">
        <v>5</v>
      </c>
      <c r="B9" s="62" t="s">
        <v>77</v>
      </c>
      <c r="C9" s="63" t="s">
        <v>9</v>
      </c>
      <c r="D9" s="132">
        <f t="shared" si="0"/>
        <v>0</v>
      </c>
      <c r="E9" s="130" t="s">
        <v>8</v>
      </c>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row>
    <row r="10" spans="1:256" s="32" customFormat="1" ht="26.1" customHeight="1" x14ac:dyDescent="0.2">
      <c r="A10" s="64">
        <v>6</v>
      </c>
      <c r="B10" s="65" t="s">
        <v>78</v>
      </c>
      <c r="C10" s="68" t="s">
        <v>9</v>
      </c>
      <c r="D10" s="132">
        <f t="shared" si="0"/>
        <v>0</v>
      </c>
      <c r="E10" s="130" t="s">
        <v>8</v>
      </c>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row>
    <row r="11" spans="1:256" s="32" customFormat="1" ht="26.1" customHeight="1" x14ac:dyDescent="0.2">
      <c r="A11" s="61">
        <v>7</v>
      </c>
      <c r="B11" s="62" t="s">
        <v>79</v>
      </c>
      <c r="C11" s="63" t="s">
        <v>8</v>
      </c>
      <c r="D11" s="132">
        <f t="shared" si="0"/>
        <v>3</v>
      </c>
      <c r="E11" s="130" t="s">
        <v>8</v>
      </c>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row>
    <row r="12" spans="1:256" s="32" customFormat="1" ht="26.1" customHeight="1" x14ac:dyDescent="0.2">
      <c r="A12" s="64">
        <v>8</v>
      </c>
      <c r="B12" s="65" t="s">
        <v>80</v>
      </c>
      <c r="C12" s="68" t="s">
        <v>8</v>
      </c>
      <c r="D12" s="132">
        <f t="shared" si="0"/>
        <v>3</v>
      </c>
      <c r="E12" s="130" t="s">
        <v>8</v>
      </c>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row>
    <row r="13" spans="1:256" s="32" customFormat="1" ht="26.1" customHeight="1" x14ac:dyDescent="0.2">
      <c r="A13" s="61">
        <v>9</v>
      </c>
      <c r="B13" s="62" t="s">
        <v>81</v>
      </c>
      <c r="C13" s="63" t="s">
        <v>8</v>
      </c>
      <c r="D13" s="132">
        <f t="shared" si="0"/>
        <v>3</v>
      </c>
      <c r="E13" s="130" t="s">
        <v>8</v>
      </c>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row>
    <row r="14" spans="1:256" s="32" customFormat="1" ht="26.1" customHeight="1" x14ac:dyDescent="0.2">
      <c r="A14" s="64">
        <v>10</v>
      </c>
      <c r="B14" s="65" t="s">
        <v>168</v>
      </c>
      <c r="C14" s="70" t="s">
        <v>9</v>
      </c>
      <c r="D14" s="132">
        <f t="shared" si="0"/>
        <v>0</v>
      </c>
      <c r="E14" s="130" t="s">
        <v>8</v>
      </c>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row>
    <row r="15" spans="1:256" s="32" customFormat="1" ht="26.1" customHeight="1" x14ac:dyDescent="0.2">
      <c r="A15" s="61">
        <v>11</v>
      </c>
      <c r="B15" s="71" t="s">
        <v>82</v>
      </c>
      <c r="C15" s="72" t="s">
        <v>14</v>
      </c>
      <c r="D15" s="132">
        <f>IF(C15="jamais",0,IF(C15="rarement",1,IF(C15="souvent",2,IF(C15="toujours",3,0))))</f>
        <v>3</v>
      </c>
      <c r="E15" s="130" t="s">
        <v>8</v>
      </c>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row>
    <row r="16" spans="1:256" s="32" customFormat="1" ht="26.1" customHeight="1" x14ac:dyDescent="0.2">
      <c r="A16" s="64">
        <v>12</v>
      </c>
      <c r="B16" s="69" t="s">
        <v>169</v>
      </c>
      <c r="C16" s="68" t="s">
        <v>8</v>
      </c>
      <c r="D16" s="132">
        <f t="shared" ref="D16:D28" si="1">IF(C16="oui",3,0)</f>
        <v>3</v>
      </c>
      <c r="E16" s="130" t="s">
        <v>8</v>
      </c>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row>
    <row r="17" spans="1:256" s="32" customFormat="1" ht="26.1" customHeight="1" x14ac:dyDescent="0.2">
      <c r="A17" s="61">
        <v>13</v>
      </c>
      <c r="B17" s="71" t="s">
        <v>83</v>
      </c>
      <c r="C17" s="63" t="s">
        <v>8</v>
      </c>
      <c r="D17" s="132">
        <f t="shared" si="1"/>
        <v>3</v>
      </c>
      <c r="E17" s="130" t="s">
        <v>8</v>
      </c>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row>
    <row r="18" spans="1:256" s="32" customFormat="1" ht="26.1" customHeight="1" x14ac:dyDescent="0.2">
      <c r="A18" s="64">
        <v>14</v>
      </c>
      <c r="B18" s="69" t="s">
        <v>84</v>
      </c>
      <c r="C18" s="68" t="s">
        <v>9</v>
      </c>
      <c r="D18" s="132">
        <f t="shared" si="1"/>
        <v>0</v>
      </c>
      <c r="E18" s="130" t="s">
        <v>8</v>
      </c>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row>
    <row r="19" spans="1:256" s="32" customFormat="1" ht="26.1" customHeight="1" x14ac:dyDescent="0.2">
      <c r="A19" s="61">
        <v>15</v>
      </c>
      <c r="B19" s="71" t="s">
        <v>170</v>
      </c>
      <c r="C19" s="63" t="s">
        <v>8</v>
      </c>
      <c r="D19" s="132">
        <f t="shared" si="1"/>
        <v>3</v>
      </c>
      <c r="E19" s="130" t="s">
        <v>8</v>
      </c>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row>
    <row r="20" spans="1:256" s="32" customFormat="1" ht="26.1" customHeight="1" x14ac:dyDescent="0.2">
      <c r="A20" s="64">
        <v>16</v>
      </c>
      <c r="B20" s="69" t="s">
        <v>85</v>
      </c>
      <c r="C20" s="68" t="s">
        <v>9</v>
      </c>
      <c r="D20" s="132">
        <f t="shared" si="1"/>
        <v>0</v>
      </c>
      <c r="E20" s="130" t="s">
        <v>8</v>
      </c>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row>
    <row r="21" spans="1:256" s="32" customFormat="1" ht="26.1" customHeight="1" x14ac:dyDescent="0.2">
      <c r="A21" s="61">
        <v>17</v>
      </c>
      <c r="B21" s="62" t="s">
        <v>86</v>
      </c>
      <c r="C21" s="63" t="s">
        <v>9</v>
      </c>
      <c r="D21" s="132">
        <f t="shared" si="1"/>
        <v>0</v>
      </c>
      <c r="E21" s="130" t="s">
        <v>8</v>
      </c>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row>
    <row r="22" spans="1:256" s="32" customFormat="1" ht="26.1" customHeight="1" x14ac:dyDescent="0.2">
      <c r="A22" s="64">
        <v>18</v>
      </c>
      <c r="B22" s="65" t="s">
        <v>87</v>
      </c>
      <c r="C22" s="66" t="s">
        <v>9</v>
      </c>
      <c r="D22" s="132">
        <f t="shared" si="1"/>
        <v>0</v>
      </c>
      <c r="E22" s="130" t="s">
        <v>8</v>
      </c>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row>
    <row r="23" spans="1:256" s="32" customFormat="1" ht="26.1" customHeight="1" x14ac:dyDescent="0.2">
      <c r="A23" s="61">
        <v>19</v>
      </c>
      <c r="B23" s="71" t="s">
        <v>179</v>
      </c>
      <c r="C23" s="55" t="s">
        <v>8</v>
      </c>
      <c r="D23" s="132">
        <f t="shared" si="1"/>
        <v>3</v>
      </c>
      <c r="E23" s="132" t="str">
        <f>+IF('1.Service vie scolaire'!$C$3="non","non","oui")</f>
        <v>oui</v>
      </c>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row>
    <row r="24" spans="1:256" s="32" customFormat="1" ht="26.1" customHeight="1" x14ac:dyDescent="0.2">
      <c r="A24" s="64">
        <v>20</v>
      </c>
      <c r="B24" s="69" t="s">
        <v>232</v>
      </c>
      <c r="C24" s="55" t="s">
        <v>8</v>
      </c>
      <c r="D24" s="132">
        <f t="shared" si="1"/>
        <v>3</v>
      </c>
      <c r="E24" s="132" t="str">
        <f>+IF('1.Service vie scolaire'!$C$3="non","non","oui")</f>
        <v>oui</v>
      </c>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row>
    <row r="25" spans="1:256" s="32" customFormat="1" ht="26.1" customHeight="1" x14ac:dyDescent="0.2">
      <c r="A25" s="61">
        <v>21</v>
      </c>
      <c r="B25" s="71" t="s">
        <v>180</v>
      </c>
      <c r="C25" s="55" t="s">
        <v>9</v>
      </c>
      <c r="D25" s="132">
        <f t="shared" si="1"/>
        <v>0</v>
      </c>
      <c r="E25" s="132" t="str">
        <f>+IF('1.Service vie scolaire'!$C$3="non","non","oui")</f>
        <v>oui</v>
      </c>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row>
    <row r="26" spans="1:256" s="32" customFormat="1" ht="26.1" customHeight="1" x14ac:dyDescent="0.2">
      <c r="A26" s="64">
        <v>22</v>
      </c>
      <c r="B26" s="69" t="s">
        <v>181</v>
      </c>
      <c r="C26" s="55" t="s">
        <v>9</v>
      </c>
      <c r="D26" s="132">
        <f t="shared" si="1"/>
        <v>0</v>
      </c>
      <c r="E26" s="132" t="str">
        <f>+IF('1.Service vie scolaire'!$C$3="non","non","oui")</f>
        <v>oui</v>
      </c>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row>
    <row r="27" spans="1:256" s="32" customFormat="1" ht="26.1" customHeight="1" x14ac:dyDescent="0.2">
      <c r="A27" s="61">
        <v>23</v>
      </c>
      <c r="B27" s="71" t="s">
        <v>182</v>
      </c>
      <c r="C27" s="55" t="s">
        <v>9</v>
      </c>
      <c r="D27" s="132">
        <f t="shared" si="1"/>
        <v>0</v>
      </c>
      <c r="E27" s="132" t="str">
        <f>+IF('1.Service vie scolaire'!$C$3="non","non","oui")</f>
        <v>oui</v>
      </c>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3"/>
      <c r="IU27" s="33"/>
      <c r="IV27" s="33"/>
    </row>
    <row r="28" spans="1:256" s="32" customFormat="1" ht="26.1" customHeight="1" x14ac:dyDescent="0.2">
      <c r="A28" s="64">
        <v>24</v>
      </c>
      <c r="B28" s="69" t="s">
        <v>183</v>
      </c>
      <c r="C28" s="55" t="s">
        <v>9</v>
      </c>
      <c r="D28" s="132">
        <f t="shared" si="1"/>
        <v>0</v>
      </c>
      <c r="E28" s="132" t="str">
        <f>+IF('1.Service vie scolaire'!$C$3="non","non","oui")</f>
        <v>oui</v>
      </c>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3"/>
      <c r="IU28" s="33"/>
      <c r="IV28" s="33"/>
    </row>
    <row r="29" spans="1:256" s="1" customFormat="1" ht="26.1" customHeight="1" x14ac:dyDescent="0.2">
      <c r="A29" s="222" t="s">
        <v>88</v>
      </c>
      <c r="B29" s="223"/>
      <c r="C29" s="224"/>
      <c r="D29" s="150"/>
      <c r="E29" s="141"/>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s="43" customFormat="1" ht="26.1" customHeight="1" x14ac:dyDescent="0.2">
      <c r="A30" s="61">
        <v>25</v>
      </c>
      <c r="B30" s="71" t="s">
        <v>89</v>
      </c>
      <c r="C30" s="72" t="s">
        <v>14</v>
      </c>
      <c r="D30" s="132">
        <f>IF(C30="jamais",0,IF(C30="rarement",1,IF(C30="souvent",2,IF(C30="toujours",3,0))))</f>
        <v>3</v>
      </c>
      <c r="E30" s="130" t="s">
        <v>8</v>
      </c>
    </row>
    <row r="31" spans="1:256" s="43" customFormat="1" ht="26.1" customHeight="1" x14ac:dyDescent="0.2">
      <c r="A31" s="64">
        <v>26</v>
      </c>
      <c r="B31" s="69" t="s">
        <v>90</v>
      </c>
      <c r="C31" s="73" t="s">
        <v>14</v>
      </c>
      <c r="D31" s="132">
        <f>IF(C31="jamais",0,IF(C31="rarement",1,IF(C31="souvent",2,IF(C31="toujours",3,0))))</f>
        <v>3</v>
      </c>
      <c r="E31" s="130" t="s">
        <v>8</v>
      </c>
    </row>
    <row r="32" spans="1:256" s="43" customFormat="1" ht="26.1" customHeight="1" x14ac:dyDescent="0.2">
      <c r="A32" s="61">
        <v>27</v>
      </c>
      <c r="B32" s="71" t="s">
        <v>91</v>
      </c>
      <c r="C32" s="63" t="s">
        <v>8</v>
      </c>
      <c r="D32" s="132">
        <f t="shared" ref="D32:D39" si="2">IF(C32="oui",3,0)</f>
        <v>3</v>
      </c>
      <c r="E32" s="130" t="s">
        <v>8</v>
      </c>
    </row>
    <row r="33" spans="1:256" s="43" customFormat="1" ht="26.1" customHeight="1" x14ac:dyDescent="0.2">
      <c r="A33" s="64">
        <v>28</v>
      </c>
      <c r="B33" s="69" t="s">
        <v>171</v>
      </c>
      <c r="C33" s="68" t="s">
        <v>8</v>
      </c>
      <c r="D33" s="132">
        <f t="shared" si="2"/>
        <v>3</v>
      </c>
      <c r="E33" s="130" t="s">
        <v>8</v>
      </c>
    </row>
    <row r="34" spans="1:256" s="43" customFormat="1" ht="26.1" customHeight="1" x14ac:dyDescent="0.2">
      <c r="A34" s="61">
        <v>29</v>
      </c>
      <c r="B34" s="71" t="s">
        <v>92</v>
      </c>
      <c r="C34" s="63" t="s">
        <v>8</v>
      </c>
      <c r="D34" s="132">
        <f t="shared" si="2"/>
        <v>3</v>
      </c>
      <c r="E34" s="130" t="s">
        <v>8</v>
      </c>
    </row>
    <row r="35" spans="1:256" s="43" customFormat="1" ht="26.1" customHeight="1" x14ac:dyDescent="0.2">
      <c r="A35" s="64">
        <v>30</v>
      </c>
      <c r="B35" s="65" t="s">
        <v>93</v>
      </c>
      <c r="C35" s="68" t="s">
        <v>8</v>
      </c>
      <c r="D35" s="132">
        <f t="shared" si="2"/>
        <v>3</v>
      </c>
      <c r="E35" s="130" t="s">
        <v>8</v>
      </c>
    </row>
    <row r="36" spans="1:256" s="43" customFormat="1" ht="26.1" customHeight="1" x14ac:dyDescent="0.2">
      <c r="A36" s="61">
        <v>31</v>
      </c>
      <c r="B36" s="71" t="s">
        <v>94</v>
      </c>
      <c r="C36" s="63" t="s">
        <v>8</v>
      </c>
      <c r="D36" s="132">
        <f t="shared" si="2"/>
        <v>3</v>
      </c>
      <c r="E36" s="130" t="s">
        <v>8</v>
      </c>
    </row>
    <row r="37" spans="1:256" s="43" customFormat="1" ht="26.1" customHeight="1" x14ac:dyDescent="0.2">
      <c r="A37" s="64">
        <v>32</v>
      </c>
      <c r="B37" s="69" t="s">
        <v>95</v>
      </c>
      <c r="C37" s="68" t="s">
        <v>8</v>
      </c>
      <c r="D37" s="132">
        <f t="shared" si="2"/>
        <v>3</v>
      </c>
      <c r="E37" s="130" t="s">
        <v>8</v>
      </c>
    </row>
    <row r="38" spans="1:256" s="43" customFormat="1" ht="26.1" customHeight="1" x14ac:dyDescent="0.2">
      <c r="A38" s="61">
        <v>33</v>
      </c>
      <c r="B38" s="71" t="s">
        <v>156</v>
      </c>
      <c r="C38" s="63" t="s">
        <v>8</v>
      </c>
      <c r="D38" s="132">
        <f t="shared" si="2"/>
        <v>3</v>
      </c>
      <c r="E38" s="130" t="s">
        <v>8</v>
      </c>
    </row>
    <row r="39" spans="1:256" s="43" customFormat="1" ht="26.1" customHeight="1" x14ac:dyDescent="0.2">
      <c r="A39" s="64">
        <v>34</v>
      </c>
      <c r="B39" s="69" t="s">
        <v>35</v>
      </c>
      <c r="C39" s="68" t="s">
        <v>8</v>
      </c>
      <c r="D39" s="132">
        <f t="shared" si="2"/>
        <v>3</v>
      </c>
      <c r="E39" s="130" t="s">
        <v>8</v>
      </c>
    </row>
    <row r="40" spans="1:256" s="43" customFormat="1" ht="26.1" customHeight="1" x14ac:dyDescent="0.2">
      <c r="A40" s="61">
        <v>35</v>
      </c>
      <c r="B40" s="71" t="s">
        <v>96</v>
      </c>
      <c r="C40" s="63" t="s">
        <v>8</v>
      </c>
      <c r="D40" s="132">
        <f>IF(C40="jamais",0,IF(C40="rarement",1,IF(C40="souvent",2,IF(C40="toujours",3,0))))</f>
        <v>0</v>
      </c>
      <c r="E40" s="130" t="s">
        <v>8</v>
      </c>
    </row>
    <row r="41" spans="1:256" s="43" customFormat="1" ht="26.1" customHeight="1" x14ac:dyDescent="0.2">
      <c r="A41" s="64">
        <v>36</v>
      </c>
      <c r="B41" s="69" t="s">
        <v>97</v>
      </c>
      <c r="C41" s="68" t="s">
        <v>8</v>
      </c>
      <c r="D41" s="132">
        <f t="shared" ref="D41:D47" si="3">IF(C41="oui",3,0)</f>
        <v>3</v>
      </c>
      <c r="E41" s="130" t="s">
        <v>8</v>
      </c>
    </row>
    <row r="42" spans="1:256" s="43" customFormat="1" ht="26.1" customHeight="1" x14ac:dyDescent="0.2">
      <c r="A42" s="61">
        <v>37</v>
      </c>
      <c r="B42" s="71" t="s">
        <v>204</v>
      </c>
      <c r="C42" s="63" t="s">
        <v>8</v>
      </c>
      <c r="D42" s="132">
        <f t="shared" si="3"/>
        <v>3</v>
      </c>
      <c r="E42" s="130" t="s">
        <v>8</v>
      </c>
    </row>
    <row r="43" spans="1:256" s="43" customFormat="1" ht="26.1" customHeight="1" x14ac:dyDescent="0.2">
      <c r="A43" s="64">
        <v>38</v>
      </c>
      <c r="B43" s="65" t="s">
        <v>98</v>
      </c>
      <c r="C43" s="68" t="s">
        <v>8</v>
      </c>
      <c r="D43" s="132">
        <f t="shared" si="3"/>
        <v>3</v>
      </c>
      <c r="E43" s="130" t="s">
        <v>8</v>
      </c>
    </row>
    <row r="44" spans="1:256" s="43" customFormat="1" ht="26.1" customHeight="1" x14ac:dyDescent="0.2">
      <c r="A44" s="61">
        <v>39</v>
      </c>
      <c r="B44" s="71" t="s">
        <v>205</v>
      </c>
      <c r="C44" s="63" t="s">
        <v>8</v>
      </c>
      <c r="D44" s="132">
        <f t="shared" si="3"/>
        <v>3</v>
      </c>
      <c r="E44" s="130" t="s">
        <v>8</v>
      </c>
    </row>
    <row r="45" spans="1:256" s="43" customFormat="1" ht="26.1" customHeight="1" x14ac:dyDescent="0.2">
      <c r="A45" s="64">
        <v>40</v>
      </c>
      <c r="B45" s="69" t="s">
        <v>99</v>
      </c>
      <c r="C45" s="68" t="s">
        <v>8</v>
      </c>
      <c r="D45" s="132">
        <f t="shared" si="3"/>
        <v>3</v>
      </c>
      <c r="E45" s="130" t="s">
        <v>8</v>
      </c>
    </row>
    <row r="46" spans="1:256" s="43" customFormat="1" ht="26.1" customHeight="1" x14ac:dyDescent="0.2">
      <c r="A46" s="61">
        <v>41</v>
      </c>
      <c r="B46" s="71" t="s">
        <v>100</v>
      </c>
      <c r="C46" s="63" t="s">
        <v>8</v>
      </c>
      <c r="D46" s="132">
        <f t="shared" si="3"/>
        <v>3</v>
      </c>
      <c r="E46" s="130" t="s">
        <v>8</v>
      </c>
    </row>
    <row r="47" spans="1:256" s="43" customFormat="1" ht="26.1" customHeight="1" x14ac:dyDescent="0.2">
      <c r="A47" s="64">
        <v>42</v>
      </c>
      <c r="B47" s="69" t="s">
        <v>101</v>
      </c>
      <c r="C47" s="70" t="s">
        <v>8</v>
      </c>
      <c r="D47" s="132">
        <f t="shared" si="3"/>
        <v>3</v>
      </c>
      <c r="E47" s="130" t="s">
        <v>8</v>
      </c>
    </row>
    <row r="48" spans="1:256" s="1" customFormat="1" ht="26.1" customHeight="1" x14ac:dyDescent="0.2">
      <c r="A48" s="222" t="s">
        <v>102</v>
      </c>
      <c r="B48" s="223"/>
      <c r="C48" s="224"/>
      <c r="D48" s="150"/>
      <c r="E48" s="141"/>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256" s="43" customFormat="1" ht="26.1" customHeight="1" x14ac:dyDescent="0.2">
      <c r="A49" s="61">
        <v>43</v>
      </c>
      <c r="B49" s="71" t="s">
        <v>103</v>
      </c>
      <c r="C49" s="63" t="s">
        <v>8</v>
      </c>
      <c r="D49" s="132">
        <f t="shared" ref="D49:D63" si="4">IF(C49="oui",3,0)</f>
        <v>3</v>
      </c>
      <c r="E49" s="130" t="s">
        <v>8</v>
      </c>
    </row>
    <row r="50" spans="1:256" s="43" customFormat="1" ht="26.1" customHeight="1" x14ac:dyDescent="0.2">
      <c r="A50" s="64">
        <v>44</v>
      </c>
      <c r="B50" s="74" t="s">
        <v>104</v>
      </c>
      <c r="C50" s="68" t="s">
        <v>8</v>
      </c>
      <c r="D50" s="132">
        <f t="shared" si="4"/>
        <v>3</v>
      </c>
      <c r="E50" s="130" t="s">
        <v>8</v>
      </c>
    </row>
    <row r="51" spans="1:256" s="43" customFormat="1" ht="26.1" customHeight="1" x14ac:dyDescent="0.2">
      <c r="A51" s="61">
        <v>45</v>
      </c>
      <c r="B51" s="71" t="s">
        <v>67</v>
      </c>
      <c r="C51" s="63" t="s">
        <v>8</v>
      </c>
      <c r="D51" s="132">
        <f t="shared" si="4"/>
        <v>3</v>
      </c>
      <c r="E51" s="130" t="s">
        <v>8</v>
      </c>
    </row>
    <row r="52" spans="1:256" s="43" customFormat="1" ht="26.1" customHeight="1" x14ac:dyDescent="0.2">
      <c r="A52" s="64">
        <v>46</v>
      </c>
      <c r="B52" s="69" t="s">
        <v>105</v>
      </c>
      <c r="C52" s="68" t="s">
        <v>8</v>
      </c>
      <c r="D52" s="132">
        <f t="shared" si="4"/>
        <v>3</v>
      </c>
      <c r="E52" s="130" t="s">
        <v>8</v>
      </c>
    </row>
    <row r="53" spans="1:256" s="43" customFormat="1" ht="26.1" customHeight="1" x14ac:dyDescent="0.2">
      <c r="A53" s="61">
        <v>47</v>
      </c>
      <c r="B53" s="71" t="s">
        <v>106</v>
      </c>
      <c r="C53" s="63" t="s">
        <v>8</v>
      </c>
      <c r="D53" s="132">
        <f t="shared" si="4"/>
        <v>3</v>
      </c>
      <c r="E53" s="130" t="s">
        <v>8</v>
      </c>
    </row>
    <row r="54" spans="1:256" s="43" customFormat="1" ht="26.1" customHeight="1" x14ac:dyDescent="0.2">
      <c r="A54" s="64">
        <v>48</v>
      </c>
      <c r="B54" s="69" t="s">
        <v>107</v>
      </c>
      <c r="C54" s="68" t="s">
        <v>8</v>
      </c>
      <c r="D54" s="132">
        <f t="shared" si="4"/>
        <v>3</v>
      </c>
      <c r="E54" s="130" t="s">
        <v>8</v>
      </c>
    </row>
    <row r="55" spans="1:256" s="43" customFormat="1" ht="26.1" customHeight="1" x14ac:dyDescent="0.2">
      <c r="A55" s="61">
        <v>49</v>
      </c>
      <c r="B55" s="71" t="s">
        <v>108</v>
      </c>
      <c r="C55" s="63" t="s">
        <v>8</v>
      </c>
      <c r="D55" s="132">
        <f t="shared" si="4"/>
        <v>3</v>
      </c>
      <c r="E55" s="130" t="s">
        <v>8</v>
      </c>
    </row>
    <row r="56" spans="1:256" s="43" customFormat="1" ht="26.1" customHeight="1" x14ac:dyDescent="0.2">
      <c r="A56" s="64">
        <v>50</v>
      </c>
      <c r="B56" s="69" t="s">
        <v>208</v>
      </c>
      <c r="C56" s="68" t="s">
        <v>8</v>
      </c>
      <c r="D56" s="132">
        <f t="shared" si="4"/>
        <v>3</v>
      </c>
      <c r="E56" s="130" t="s">
        <v>8</v>
      </c>
    </row>
    <row r="57" spans="1:256" s="43" customFormat="1" ht="26.1" customHeight="1" x14ac:dyDescent="0.2">
      <c r="A57" s="61">
        <v>51</v>
      </c>
      <c r="B57" s="71" t="s">
        <v>172</v>
      </c>
      <c r="C57" s="63" t="s">
        <v>8</v>
      </c>
      <c r="D57" s="132">
        <f t="shared" si="4"/>
        <v>3</v>
      </c>
      <c r="E57" s="130" t="s">
        <v>8</v>
      </c>
    </row>
    <row r="58" spans="1:256" s="43" customFormat="1" ht="26.1" customHeight="1" x14ac:dyDescent="0.2">
      <c r="A58" s="64">
        <v>52</v>
      </c>
      <c r="B58" s="69" t="s">
        <v>249</v>
      </c>
      <c r="C58" s="66" t="s">
        <v>8</v>
      </c>
      <c r="D58" s="132">
        <f t="shared" si="4"/>
        <v>3</v>
      </c>
      <c r="E58" s="130" t="s">
        <v>8</v>
      </c>
    </row>
    <row r="59" spans="1:256" s="43" customFormat="1" ht="26.1" customHeight="1" x14ac:dyDescent="0.2">
      <c r="A59" s="61">
        <v>53</v>
      </c>
      <c r="B59" s="69" t="s">
        <v>109</v>
      </c>
      <c r="C59" s="68" t="s">
        <v>8</v>
      </c>
      <c r="D59" s="132">
        <f t="shared" si="4"/>
        <v>3</v>
      </c>
      <c r="E59" s="130" t="s">
        <v>8</v>
      </c>
    </row>
    <row r="60" spans="1:256" s="43" customFormat="1" ht="26.1" customHeight="1" x14ac:dyDescent="0.2">
      <c r="A60" s="64">
        <v>54</v>
      </c>
      <c r="B60" s="71" t="s">
        <v>110</v>
      </c>
      <c r="C60" s="63" t="s">
        <v>8</v>
      </c>
      <c r="D60" s="132">
        <f t="shared" si="4"/>
        <v>3</v>
      </c>
      <c r="E60" s="130" t="s">
        <v>8</v>
      </c>
    </row>
    <row r="61" spans="1:256" s="43" customFormat="1" ht="26.1" customHeight="1" x14ac:dyDescent="0.2">
      <c r="A61" s="61">
        <v>55</v>
      </c>
      <c r="B61" s="69" t="s">
        <v>111</v>
      </c>
      <c r="C61" s="68" t="s">
        <v>8</v>
      </c>
      <c r="D61" s="132">
        <f t="shared" si="4"/>
        <v>3</v>
      </c>
      <c r="E61" s="130" t="s">
        <v>8</v>
      </c>
    </row>
    <row r="62" spans="1:256" s="43" customFormat="1" ht="26.1" customHeight="1" x14ac:dyDescent="0.2">
      <c r="A62" s="64">
        <v>56</v>
      </c>
      <c r="B62" s="71" t="s">
        <v>112</v>
      </c>
      <c r="C62" s="63" t="s">
        <v>8</v>
      </c>
      <c r="D62" s="132">
        <f t="shared" si="4"/>
        <v>3</v>
      </c>
      <c r="E62" s="130" t="s">
        <v>8</v>
      </c>
    </row>
    <row r="63" spans="1:256" s="43" customFormat="1" ht="26.1" customHeight="1" x14ac:dyDescent="0.2">
      <c r="A63" s="61">
        <v>57</v>
      </c>
      <c r="B63" s="69" t="s">
        <v>113</v>
      </c>
      <c r="C63" s="66" t="s">
        <v>8</v>
      </c>
      <c r="D63" s="132">
        <f t="shared" si="4"/>
        <v>3</v>
      </c>
      <c r="E63" s="130" t="s">
        <v>8</v>
      </c>
    </row>
    <row r="64" spans="1:256" s="1" customFormat="1" ht="26.1" customHeight="1" x14ac:dyDescent="0.2">
      <c r="A64" s="222" t="s">
        <v>277</v>
      </c>
      <c r="B64" s="223"/>
      <c r="C64" s="224"/>
      <c r="D64" s="150"/>
      <c r="E64" s="141"/>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row>
    <row r="65" spans="1:256" s="43" customFormat="1" ht="26.1" customHeight="1" x14ac:dyDescent="0.2">
      <c r="A65" s="61">
        <v>58</v>
      </c>
      <c r="B65" s="71" t="s">
        <v>114</v>
      </c>
      <c r="C65" s="75" t="s">
        <v>8</v>
      </c>
      <c r="D65" s="132">
        <f t="shared" ref="D65:D70" si="5">IF(C65="oui",3,0)</f>
        <v>3</v>
      </c>
      <c r="E65" s="130" t="s">
        <v>8</v>
      </c>
    </row>
    <row r="66" spans="1:256" s="43" customFormat="1" ht="26.1" customHeight="1" x14ac:dyDescent="0.2">
      <c r="A66" s="64">
        <v>59</v>
      </c>
      <c r="B66" s="69" t="s">
        <v>115</v>
      </c>
      <c r="C66" s="76" t="s">
        <v>8</v>
      </c>
      <c r="D66" s="132">
        <f t="shared" si="5"/>
        <v>3</v>
      </c>
      <c r="E66" s="130" t="s">
        <v>8</v>
      </c>
    </row>
    <row r="67" spans="1:256" s="43" customFormat="1" ht="26.1" customHeight="1" x14ac:dyDescent="0.2">
      <c r="A67" s="61">
        <v>60</v>
      </c>
      <c r="B67" s="71" t="s">
        <v>206</v>
      </c>
      <c r="C67" s="75" t="s">
        <v>8</v>
      </c>
      <c r="D67" s="132">
        <f t="shared" si="5"/>
        <v>3</v>
      </c>
      <c r="E67" s="130" t="s">
        <v>8</v>
      </c>
    </row>
    <row r="68" spans="1:256" s="43" customFormat="1" ht="26.1" customHeight="1" x14ac:dyDescent="0.2">
      <c r="A68" s="64">
        <v>61</v>
      </c>
      <c r="B68" s="69" t="s">
        <v>173</v>
      </c>
      <c r="C68" s="76" t="s">
        <v>8</v>
      </c>
      <c r="D68" s="132">
        <f t="shared" si="5"/>
        <v>3</v>
      </c>
      <c r="E68" s="130" t="s">
        <v>8</v>
      </c>
    </row>
    <row r="69" spans="1:256" s="43" customFormat="1" ht="26.1" customHeight="1" x14ac:dyDescent="0.2">
      <c r="A69" s="61">
        <v>62</v>
      </c>
      <c r="B69" s="71" t="s">
        <v>207</v>
      </c>
      <c r="C69" s="75" t="s">
        <v>8</v>
      </c>
      <c r="D69" s="132">
        <f t="shared" si="5"/>
        <v>3</v>
      </c>
      <c r="E69" s="130" t="s">
        <v>8</v>
      </c>
    </row>
    <row r="70" spans="1:256" s="43" customFormat="1" ht="26.1" customHeight="1" x14ac:dyDescent="0.2">
      <c r="A70" s="64">
        <v>63</v>
      </c>
      <c r="B70" s="69" t="s">
        <v>250</v>
      </c>
      <c r="C70" s="77" t="s">
        <v>8</v>
      </c>
      <c r="D70" s="132">
        <f t="shared" si="5"/>
        <v>3</v>
      </c>
      <c r="E70" s="130" t="s">
        <v>8</v>
      </c>
    </row>
    <row r="71" spans="1:256" s="1" customFormat="1" ht="23.25" x14ac:dyDescent="0.2">
      <c r="A71" s="222" t="s">
        <v>44</v>
      </c>
      <c r="B71" s="223"/>
      <c r="C71" s="224"/>
      <c r="D71" s="147"/>
      <c r="E71" s="141"/>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row>
    <row r="72" spans="1:256" s="57" customFormat="1" ht="161.1" customHeight="1" x14ac:dyDescent="0.2">
      <c r="A72" s="219"/>
      <c r="B72" s="220"/>
      <c r="C72" s="221"/>
      <c r="D72" s="152"/>
      <c r="E72" s="153"/>
    </row>
  </sheetData>
  <sheetProtection selectLockedCells="1"/>
  <mergeCells count="8">
    <mergeCell ref="A1:C1"/>
    <mergeCell ref="A72:C72"/>
    <mergeCell ref="A48:C48"/>
    <mergeCell ref="A29:C29"/>
    <mergeCell ref="A4:C4"/>
    <mergeCell ref="A2:C2"/>
    <mergeCell ref="A64:C64"/>
    <mergeCell ref="A71:C71"/>
  </mergeCells>
  <dataValidations count="2">
    <dataValidation type="list" allowBlank="1" showErrorMessage="1" error="Vous devez répondre par oui ou non à cette question._x000a_" sqref="C5:C14 C16:C28 C32:C47 C65:C70 C49:C63" xr:uid="{00000000-0002-0000-0400-000000000000}">
      <formula1>"oui,non"</formula1>
      <formula2>0</formula2>
    </dataValidation>
    <dataValidation type="list" allowBlank="1" showErrorMessage="1" error="Vous ne pouvez répondre à cette question que par &quot;jamais&quot;, &quot;rarement&quot;, &quot;souvent&quot; ou &quot;toujours&quot;." sqref="C15 C30:C31" xr:uid="{00000000-0002-0000-0400-000001000000}">
      <formula1>"jamais,rarement,souvent,toujours"</formula1>
      <formula2>0</formula2>
    </dataValidation>
  </dataValidations>
  <printOptions horizontalCentered="1"/>
  <pageMargins left="0.39374999999999999" right="0.39374999999999999" top="0.39374999999999999" bottom="0.59027777777777779" header="0.51180555555555551" footer="0.51180555555555551"/>
  <pageSetup paperSize="9" scale="48" firstPageNumber="0"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E2D6BDAC-7F78-4817-A273-1B2280356D29}">
            <xm:f>'1.Service vie scolaire'!$C$3="non"</xm:f>
            <x14:dxf>
              <numFmt numFmtId="165" formatCode=";;;"/>
              <fill>
                <patternFill>
                  <bgColor theme="0"/>
                </patternFill>
              </fill>
            </x14:dxf>
          </x14:cfRule>
          <xm:sqref>C23:D23</xm:sqref>
        </x14:conditionalFormatting>
        <x14:conditionalFormatting xmlns:xm="http://schemas.microsoft.com/office/excel/2006/main">
          <x14:cfRule type="expression" priority="5" id="{E0A70E38-1083-4F0A-84D8-177B27993DF5}">
            <xm:f>'1.Service vie scolaire'!$C$3="non"</xm:f>
            <x14:dxf>
              <numFmt numFmtId="165" formatCode=";;;"/>
              <fill>
                <patternFill>
                  <bgColor theme="0"/>
                </patternFill>
              </fill>
            </x14:dxf>
          </x14:cfRule>
          <xm:sqref>C24:D24</xm:sqref>
        </x14:conditionalFormatting>
        <x14:conditionalFormatting xmlns:xm="http://schemas.microsoft.com/office/excel/2006/main">
          <x14:cfRule type="expression" priority="4" id="{7893C662-B01F-4B96-A341-E3C87DECB3AA}">
            <xm:f>'1.Service vie scolaire'!$C$3="non"</xm:f>
            <x14:dxf>
              <numFmt numFmtId="165" formatCode=";;;"/>
              <fill>
                <patternFill>
                  <bgColor theme="0"/>
                </patternFill>
              </fill>
            </x14:dxf>
          </x14:cfRule>
          <xm:sqref>C25:D25</xm:sqref>
        </x14:conditionalFormatting>
        <x14:conditionalFormatting xmlns:xm="http://schemas.microsoft.com/office/excel/2006/main">
          <x14:cfRule type="expression" priority="3" id="{B2EF8A1B-52B0-47F9-A14B-BF72CDE6ADDC}">
            <xm:f>'1.Service vie scolaire'!$C$3="non"</xm:f>
            <x14:dxf>
              <numFmt numFmtId="165" formatCode=";;;"/>
              <fill>
                <patternFill>
                  <bgColor theme="0"/>
                </patternFill>
              </fill>
            </x14:dxf>
          </x14:cfRule>
          <xm:sqref>C26:D26</xm:sqref>
        </x14:conditionalFormatting>
        <x14:conditionalFormatting xmlns:xm="http://schemas.microsoft.com/office/excel/2006/main">
          <x14:cfRule type="expression" priority="2" id="{DD9B1383-4F76-4F59-BBE3-659C7FB8424F}">
            <xm:f>'1.Service vie scolaire'!$C$3="non"</xm:f>
            <x14:dxf>
              <numFmt numFmtId="165" formatCode=";;;"/>
              <fill>
                <patternFill>
                  <bgColor theme="0"/>
                </patternFill>
              </fill>
            </x14:dxf>
          </x14:cfRule>
          <xm:sqref>C27:D27</xm:sqref>
        </x14:conditionalFormatting>
        <x14:conditionalFormatting xmlns:xm="http://schemas.microsoft.com/office/excel/2006/main">
          <x14:cfRule type="expression" priority="1" id="{509BF525-3F01-4B82-A334-01F0ABE0DE5E}">
            <xm:f>'1.Service vie scolaire'!$C$3="non"</xm:f>
            <x14:dxf>
              <numFmt numFmtId="165" formatCode=";;;"/>
              <fill>
                <patternFill>
                  <bgColor theme="0"/>
                </patternFill>
              </fill>
            </x14:dxf>
          </x14:cfRule>
          <xm:sqref>C28:D28</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A1:E64"/>
  <sheetViews>
    <sheetView showGridLines="0" topLeftCell="A51" zoomScale="80" zoomScaleNormal="80" zoomScalePageLayoutView="65" workbookViewId="0">
      <selection activeCell="A64" sqref="A64:C64"/>
    </sheetView>
  </sheetViews>
  <sheetFormatPr baseColWidth="10" defaultRowHeight="18" x14ac:dyDescent="0.2"/>
  <cols>
    <col min="1" max="1" width="8.7109375" style="18" customWidth="1"/>
    <col min="2" max="2" width="201.7109375" style="19" customWidth="1"/>
    <col min="3" max="3" width="25.7109375" style="18" customWidth="1"/>
    <col min="4" max="4" width="10.7109375" style="132" hidden="1" customWidth="1"/>
    <col min="5" max="5" width="0" style="128" hidden="1" customWidth="1"/>
  </cols>
  <sheetData>
    <row r="1" spans="1:5" ht="52.35" customHeight="1" x14ac:dyDescent="0.2">
      <c r="A1" s="214" t="s">
        <v>3</v>
      </c>
      <c r="B1" s="214"/>
      <c r="C1" s="214"/>
      <c r="D1" s="128"/>
    </row>
    <row r="2" spans="1:5" ht="30" customHeight="1" x14ac:dyDescent="0.2">
      <c r="A2" s="225" t="s">
        <v>116</v>
      </c>
      <c r="B2" s="225"/>
      <c r="C2" s="225"/>
      <c r="D2" s="128"/>
    </row>
    <row r="3" spans="1:5" ht="26.1" customHeight="1" x14ac:dyDescent="0.2">
      <c r="A3" s="23" t="s">
        <v>5</v>
      </c>
      <c r="B3" s="24" t="s">
        <v>138</v>
      </c>
      <c r="C3" s="25" t="s">
        <v>6</v>
      </c>
      <c r="D3" s="128"/>
    </row>
    <row r="4" spans="1:5" ht="26.1" customHeight="1" x14ac:dyDescent="0.2">
      <c r="A4" s="78" t="s">
        <v>117</v>
      </c>
      <c r="B4" s="79"/>
      <c r="C4" s="80"/>
      <c r="D4" s="128"/>
    </row>
    <row r="5" spans="1:5" s="84" customFormat="1" ht="26.1" customHeight="1" x14ac:dyDescent="0.2">
      <c r="A5" s="81">
        <v>1</v>
      </c>
      <c r="B5" s="82" t="s">
        <v>217</v>
      </c>
      <c r="C5" s="83" t="s">
        <v>9</v>
      </c>
      <c r="D5" s="129">
        <f t="shared" ref="D5:D10" si="0">IF(C5="oui",3,0)</f>
        <v>0</v>
      </c>
      <c r="E5" s="130" t="s">
        <v>8</v>
      </c>
    </row>
    <row r="6" spans="1:5" s="84" customFormat="1" ht="26.1" customHeight="1" x14ac:dyDescent="0.2">
      <c r="A6" s="85">
        <v>2</v>
      </c>
      <c r="B6" s="86" t="s">
        <v>251</v>
      </c>
      <c r="C6" s="87" t="s">
        <v>9</v>
      </c>
      <c r="D6" s="129">
        <f t="shared" si="0"/>
        <v>0</v>
      </c>
      <c r="E6" s="130" t="s">
        <v>8</v>
      </c>
    </row>
    <row r="7" spans="1:5" s="84" customFormat="1" ht="26.1" customHeight="1" x14ac:dyDescent="0.2">
      <c r="A7" s="81">
        <v>3</v>
      </c>
      <c r="B7" s="82" t="s">
        <v>278</v>
      </c>
      <c r="C7" s="83" t="s">
        <v>8</v>
      </c>
      <c r="D7" s="129">
        <f t="shared" si="0"/>
        <v>3</v>
      </c>
      <c r="E7" s="130" t="s">
        <v>8</v>
      </c>
    </row>
    <row r="8" spans="1:5" s="84" customFormat="1" ht="26.1" customHeight="1" x14ac:dyDescent="0.2">
      <c r="A8" s="85">
        <v>4</v>
      </c>
      <c r="B8" s="86" t="s">
        <v>118</v>
      </c>
      <c r="C8" s="87" t="s">
        <v>8</v>
      </c>
      <c r="D8" s="129">
        <f t="shared" si="0"/>
        <v>3</v>
      </c>
      <c r="E8" s="130" t="s">
        <v>8</v>
      </c>
    </row>
    <row r="9" spans="1:5" s="84" customFormat="1" ht="26.1" customHeight="1" x14ac:dyDescent="0.2">
      <c r="A9" s="81">
        <v>5</v>
      </c>
      <c r="B9" s="82" t="s">
        <v>119</v>
      </c>
      <c r="C9" s="83" t="s">
        <v>8</v>
      </c>
      <c r="D9" s="129">
        <f t="shared" si="0"/>
        <v>3</v>
      </c>
      <c r="E9" s="130" t="s">
        <v>8</v>
      </c>
    </row>
    <row r="10" spans="1:5" s="84" customFormat="1" ht="26.1" customHeight="1" x14ac:dyDescent="0.2">
      <c r="A10" s="85">
        <v>6</v>
      </c>
      <c r="B10" s="86" t="s">
        <v>120</v>
      </c>
      <c r="C10" s="87" t="s">
        <v>8</v>
      </c>
      <c r="D10" s="129">
        <f t="shared" si="0"/>
        <v>3</v>
      </c>
      <c r="E10" s="130" t="s">
        <v>8</v>
      </c>
    </row>
    <row r="11" spans="1:5" s="84" customFormat="1" ht="26.1" customHeight="1" x14ac:dyDescent="0.2">
      <c r="A11" s="81">
        <v>7</v>
      </c>
      <c r="B11" s="82" t="s">
        <v>174</v>
      </c>
      <c r="C11" s="83" t="s">
        <v>14</v>
      </c>
      <c r="D11" s="129">
        <f>IF(C11="jamais",0,IF(C11="rarement",1,IF(C11="souvent",2,IF(C11="toujours",3,0))))</f>
        <v>3</v>
      </c>
      <c r="E11" s="130" t="s">
        <v>8</v>
      </c>
    </row>
    <row r="12" spans="1:5" s="84" customFormat="1" ht="26.1" customHeight="1" x14ac:dyDescent="0.2">
      <c r="A12" s="85">
        <v>8</v>
      </c>
      <c r="B12" s="86" t="s">
        <v>252</v>
      </c>
      <c r="C12" s="87" t="s">
        <v>8</v>
      </c>
      <c r="D12" s="129">
        <f>IF(C12="oui",3,0)</f>
        <v>3</v>
      </c>
      <c r="E12" s="130" t="s">
        <v>8</v>
      </c>
    </row>
    <row r="13" spans="1:5" s="84" customFormat="1" ht="26.1" customHeight="1" x14ac:dyDescent="0.2">
      <c r="A13" s="81">
        <v>9</v>
      </c>
      <c r="B13" s="82" t="s">
        <v>253</v>
      </c>
      <c r="C13" s="83" t="s">
        <v>12</v>
      </c>
      <c r="D13" s="129">
        <f>IF(C13="jamais",0,IF(C13="rarement",1,IF(C13="souvent",2,IF(C13="toujours",3,0))))</f>
        <v>2</v>
      </c>
      <c r="E13" s="130" t="s">
        <v>8</v>
      </c>
    </row>
    <row r="14" spans="1:5" s="84" customFormat="1" ht="26.1" customHeight="1" x14ac:dyDescent="0.2">
      <c r="A14" s="85">
        <v>10</v>
      </c>
      <c r="B14" s="86" t="s">
        <v>121</v>
      </c>
      <c r="C14" s="87" t="s">
        <v>8</v>
      </c>
      <c r="D14" s="129">
        <f>IF(C14="oui",3,0)</f>
        <v>3</v>
      </c>
      <c r="E14" s="130" t="s">
        <v>8</v>
      </c>
    </row>
    <row r="15" spans="1:5" s="84" customFormat="1" ht="26.1" customHeight="1" x14ac:dyDescent="0.2">
      <c r="A15" s="81">
        <v>11</v>
      </c>
      <c r="B15" s="82" t="s">
        <v>218</v>
      </c>
      <c r="C15" s="83" t="s">
        <v>8</v>
      </c>
      <c r="D15" s="129">
        <f>IF(C15="oui",3,0)</f>
        <v>3</v>
      </c>
      <c r="E15" s="130" t="s">
        <v>8</v>
      </c>
    </row>
    <row r="16" spans="1:5" s="84" customFormat="1" ht="26.1" customHeight="1" x14ac:dyDescent="0.2">
      <c r="A16" s="85">
        <v>12</v>
      </c>
      <c r="B16" s="86" t="s">
        <v>122</v>
      </c>
      <c r="C16" s="87" t="s">
        <v>14</v>
      </c>
      <c r="D16" s="129">
        <f>IF(C16="jamais",0,IF(C16="rarement",1,IF(C16="souvent",2,IF(C16="toujours",3,0))))</f>
        <v>3</v>
      </c>
      <c r="E16" s="130" t="s">
        <v>8</v>
      </c>
    </row>
    <row r="17" spans="1:5" s="84" customFormat="1" ht="26.1" customHeight="1" x14ac:dyDescent="0.2">
      <c r="A17" s="81">
        <v>13</v>
      </c>
      <c r="B17" s="82" t="s">
        <v>123</v>
      </c>
      <c r="C17" s="83" t="s">
        <v>14</v>
      </c>
      <c r="D17" s="129">
        <f>IF(C17="jamais",0,IF(C17="rarement",1,IF(C17="souvent",2,IF(C17="toujours",3,0))))</f>
        <v>3</v>
      </c>
      <c r="E17" s="130" t="s">
        <v>8</v>
      </c>
    </row>
    <row r="18" spans="1:5" s="84" customFormat="1" ht="26.1" customHeight="1" x14ac:dyDescent="0.2">
      <c r="A18" s="85">
        <v>11</v>
      </c>
      <c r="B18" s="86" t="s">
        <v>124</v>
      </c>
      <c r="C18" s="87" t="s">
        <v>14</v>
      </c>
      <c r="D18" s="129">
        <f>IF(C18="jamais",0,IF(C18="rarement",1,IF(C18="souvent",2,IF(C18="toujours",3,0))))</f>
        <v>3</v>
      </c>
      <c r="E18" s="130" t="s">
        <v>8</v>
      </c>
    </row>
    <row r="19" spans="1:5" s="84" customFormat="1" ht="26.1" customHeight="1" x14ac:dyDescent="0.2">
      <c r="A19" s="81">
        <v>12</v>
      </c>
      <c r="B19" s="82" t="s">
        <v>175</v>
      </c>
      <c r="C19" s="83" t="s">
        <v>14</v>
      </c>
      <c r="D19" s="129">
        <f>IF(C19="jamais",0,IF(C19="rarement",1,IF(C19="souvent",2,IF(C19="toujours",3,0))))</f>
        <v>3</v>
      </c>
      <c r="E19" s="130" t="s">
        <v>8</v>
      </c>
    </row>
    <row r="20" spans="1:5" s="84" customFormat="1" ht="26.1" customHeight="1" x14ac:dyDescent="0.2">
      <c r="A20" s="88" t="s">
        <v>125</v>
      </c>
      <c r="B20" s="89"/>
      <c r="C20" s="90"/>
      <c r="D20" s="129"/>
      <c r="E20" s="131"/>
    </row>
    <row r="21" spans="1:5" s="84" customFormat="1" ht="26.1" customHeight="1" x14ac:dyDescent="0.2">
      <c r="A21" s="81">
        <v>15</v>
      </c>
      <c r="B21" s="82" t="s">
        <v>126</v>
      </c>
      <c r="C21" s="83" t="s">
        <v>14</v>
      </c>
      <c r="D21" s="129">
        <f>IF(C21="jamais",0,IF(C21="rarement",1,IF(C21="souvent",2,IF(C21="toujours",3,0))))</f>
        <v>3</v>
      </c>
      <c r="E21" s="130" t="s">
        <v>8</v>
      </c>
    </row>
    <row r="22" spans="1:5" s="84" customFormat="1" ht="26.1" customHeight="1" x14ac:dyDescent="0.2">
      <c r="A22" s="85">
        <v>16</v>
      </c>
      <c r="B22" s="86" t="s">
        <v>219</v>
      </c>
      <c r="C22" s="87" t="s">
        <v>8</v>
      </c>
      <c r="D22" s="129">
        <f>IF(C22="oui",3,0)</f>
        <v>3</v>
      </c>
      <c r="E22" s="130" t="s">
        <v>8</v>
      </c>
    </row>
    <row r="23" spans="1:5" s="84" customFormat="1" ht="26.1" customHeight="1" x14ac:dyDescent="0.2">
      <c r="A23" s="81">
        <v>17</v>
      </c>
      <c r="B23" s="82" t="s">
        <v>220</v>
      </c>
      <c r="C23" s="83" t="s">
        <v>14</v>
      </c>
      <c r="D23" s="129">
        <f>IF(C23="jamais",0,IF(C23="rarement",1,IF(C23="souvent",2,IF(C23="toujours",3,0))))</f>
        <v>3</v>
      </c>
      <c r="E23" s="130" t="s">
        <v>8</v>
      </c>
    </row>
    <row r="24" spans="1:5" s="84" customFormat="1" ht="26.1" customHeight="1" x14ac:dyDescent="0.2">
      <c r="A24" s="85">
        <v>18</v>
      </c>
      <c r="B24" s="86" t="s">
        <v>221</v>
      </c>
      <c r="C24" s="87" t="s">
        <v>14</v>
      </c>
      <c r="D24" s="129">
        <f>IF(C24="jamais",0,IF(C24="rarement",1,IF(C24="souvent",2,IF(C24="toujours",3,0))))</f>
        <v>3</v>
      </c>
      <c r="E24" s="130" t="s">
        <v>8</v>
      </c>
    </row>
    <row r="25" spans="1:5" s="84" customFormat="1" ht="26.1" customHeight="1" x14ac:dyDescent="0.2">
      <c r="A25" s="81">
        <v>19</v>
      </c>
      <c r="B25" s="82" t="s">
        <v>32</v>
      </c>
      <c r="C25" s="83" t="s">
        <v>14</v>
      </c>
      <c r="D25" s="129">
        <f>IF(C25="jamais",0,IF(C25="rarement",1,IF(C25="souvent",2,IF(C25="toujours",3,0))))</f>
        <v>3</v>
      </c>
      <c r="E25" s="130" t="s">
        <v>8</v>
      </c>
    </row>
    <row r="26" spans="1:5" s="84" customFormat="1" ht="26.1" customHeight="1" x14ac:dyDescent="0.2">
      <c r="A26" s="85">
        <v>20</v>
      </c>
      <c r="B26" s="86" t="s">
        <v>222</v>
      </c>
      <c r="C26" s="87" t="s">
        <v>8</v>
      </c>
      <c r="D26" s="129">
        <f>IF(C26="oui",3,0)</f>
        <v>3</v>
      </c>
      <c r="E26" s="130" t="s">
        <v>8</v>
      </c>
    </row>
    <row r="27" spans="1:5" s="84" customFormat="1" ht="26.1" customHeight="1" x14ac:dyDescent="0.2">
      <c r="A27" s="81">
        <v>21</v>
      </c>
      <c r="B27" s="82" t="s">
        <v>223</v>
      </c>
      <c r="C27" s="83" t="s">
        <v>8</v>
      </c>
      <c r="D27" s="129">
        <f>IF(C27="oui",3,0)</f>
        <v>3</v>
      </c>
      <c r="E27" s="130" t="s">
        <v>8</v>
      </c>
    </row>
    <row r="28" spans="1:5" s="84" customFormat="1" ht="26.1" customHeight="1" x14ac:dyDescent="0.2">
      <c r="A28" s="85">
        <v>22</v>
      </c>
      <c r="B28" s="86" t="s">
        <v>58</v>
      </c>
      <c r="C28" s="87" t="s">
        <v>8</v>
      </c>
      <c r="D28" s="129">
        <f>IF(C28="oui",3,0)</f>
        <v>3</v>
      </c>
      <c r="E28" s="130" t="s">
        <v>8</v>
      </c>
    </row>
    <row r="29" spans="1:5" s="84" customFormat="1" ht="26.1" customHeight="1" x14ac:dyDescent="0.2">
      <c r="A29" s="81">
        <v>23</v>
      </c>
      <c r="B29" s="82" t="s">
        <v>224</v>
      </c>
      <c r="C29" s="83" t="s">
        <v>8</v>
      </c>
      <c r="D29" s="129">
        <f>IF(C29="oui",3,0)</f>
        <v>3</v>
      </c>
      <c r="E29" s="130" t="s">
        <v>8</v>
      </c>
    </row>
    <row r="30" spans="1:5" s="84" customFormat="1" ht="26.1" customHeight="1" x14ac:dyDescent="0.2">
      <c r="A30" s="78" t="s">
        <v>127</v>
      </c>
      <c r="B30" s="79"/>
      <c r="C30" s="80"/>
      <c r="D30" s="129"/>
      <c r="E30" s="131"/>
    </row>
    <row r="31" spans="1:5" s="84" customFormat="1" ht="26.1" customHeight="1" x14ac:dyDescent="0.2">
      <c r="A31" s="81">
        <v>24</v>
      </c>
      <c r="B31" s="82" t="s">
        <v>128</v>
      </c>
      <c r="C31" s="83" t="s">
        <v>8</v>
      </c>
      <c r="D31" s="129">
        <f t="shared" ref="D31:D51" si="1">IF(C31="oui",3,0)</f>
        <v>3</v>
      </c>
      <c r="E31" s="130" t="s">
        <v>8</v>
      </c>
    </row>
    <row r="32" spans="1:5" s="84" customFormat="1" ht="26.1" customHeight="1" x14ac:dyDescent="0.2">
      <c r="A32" s="85">
        <v>25</v>
      </c>
      <c r="B32" s="86" t="s">
        <v>129</v>
      </c>
      <c r="C32" s="87" t="s">
        <v>9</v>
      </c>
      <c r="D32" s="129">
        <f t="shared" si="1"/>
        <v>0</v>
      </c>
      <c r="E32" s="130" t="s">
        <v>8</v>
      </c>
    </row>
    <row r="33" spans="1:5" s="84" customFormat="1" ht="26.1" customHeight="1" x14ac:dyDescent="0.2">
      <c r="A33" s="81">
        <v>26</v>
      </c>
      <c r="B33" s="82" t="s">
        <v>225</v>
      </c>
      <c r="C33" s="83" t="s">
        <v>9</v>
      </c>
      <c r="D33" s="129">
        <f t="shared" si="1"/>
        <v>0</v>
      </c>
      <c r="E33" s="130" t="s">
        <v>8</v>
      </c>
    </row>
    <row r="34" spans="1:5" s="84" customFormat="1" ht="26.1" customHeight="1" x14ac:dyDescent="0.2">
      <c r="A34" s="85">
        <v>27</v>
      </c>
      <c r="B34" s="86" t="s">
        <v>226</v>
      </c>
      <c r="C34" s="87" t="s">
        <v>8</v>
      </c>
      <c r="D34" s="129">
        <f t="shared" si="1"/>
        <v>3</v>
      </c>
      <c r="E34" s="130" t="s">
        <v>8</v>
      </c>
    </row>
    <row r="35" spans="1:5" s="84" customFormat="1" ht="26.1" customHeight="1" x14ac:dyDescent="0.2">
      <c r="A35" s="81">
        <v>28</v>
      </c>
      <c r="B35" s="82" t="s">
        <v>227</v>
      </c>
      <c r="C35" s="83" t="s">
        <v>9</v>
      </c>
      <c r="D35" s="129">
        <f t="shared" si="1"/>
        <v>0</v>
      </c>
      <c r="E35" s="130" t="s">
        <v>8</v>
      </c>
    </row>
    <row r="36" spans="1:5" s="84" customFormat="1" ht="26.1" customHeight="1" x14ac:dyDescent="0.2">
      <c r="A36" s="85">
        <v>29</v>
      </c>
      <c r="B36" s="86" t="s">
        <v>177</v>
      </c>
      <c r="C36" s="87" t="s">
        <v>9</v>
      </c>
      <c r="D36" s="129">
        <f t="shared" si="1"/>
        <v>0</v>
      </c>
      <c r="E36" s="130" t="s">
        <v>8</v>
      </c>
    </row>
    <row r="37" spans="1:5" s="84" customFormat="1" ht="26.1" customHeight="1" x14ac:dyDescent="0.2">
      <c r="A37" s="124">
        <v>31</v>
      </c>
      <c r="B37" s="125" t="s">
        <v>215</v>
      </c>
      <c r="C37" s="87" t="s">
        <v>8</v>
      </c>
      <c r="D37" s="129">
        <f t="shared" si="1"/>
        <v>3</v>
      </c>
      <c r="E37" s="130" t="s">
        <v>8</v>
      </c>
    </row>
    <row r="38" spans="1:5" s="84" customFormat="1" ht="26.1" customHeight="1" x14ac:dyDescent="0.2">
      <c r="A38" s="81">
        <v>32</v>
      </c>
      <c r="B38" s="82" t="s">
        <v>214</v>
      </c>
      <c r="C38" s="83" t="s">
        <v>9</v>
      </c>
      <c r="D38" s="129">
        <f t="shared" si="1"/>
        <v>0</v>
      </c>
      <c r="E38" s="130" t="s">
        <v>8</v>
      </c>
    </row>
    <row r="39" spans="1:5" s="84" customFormat="1" ht="26.1" customHeight="1" x14ac:dyDescent="0.2">
      <c r="A39" s="85">
        <v>33</v>
      </c>
      <c r="B39" s="86" t="s">
        <v>213</v>
      </c>
      <c r="C39" s="87" t="s">
        <v>8</v>
      </c>
      <c r="D39" s="129">
        <f t="shared" si="1"/>
        <v>3</v>
      </c>
      <c r="E39" s="130" t="s">
        <v>8</v>
      </c>
    </row>
    <row r="40" spans="1:5" s="84" customFormat="1" ht="26.1" customHeight="1" x14ac:dyDescent="0.2">
      <c r="A40" s="81">
        <v>34</v>
      </c>
      <c r="B40" s="82" t="s">
        <v>216</v>
      </c>
      <c r="C40" s="83" t="s">
        <v>8</v>
      </c>
      <c r="D40" s="129">
        <f t="shared" si="1"/>
        <v>3</v>
      </c>
      <c r="E40" s="130" t="s">
        <v>8</v>
      </c>
    </row>
    <row r="41" spans="1:5" s="84" customFormat="1" ht="26.1" customHeight="1" x14ac:dyDescent="0.2">
      <c r="A41" s="85">
        <v>35</v>
      </c>
      <c r="B41" s="86" t="s">
        <v>233</v>
      </c>
      <c r="C41" s="87" t="s">
        <v>8</v>
      </c>
      <c r="D41" s="129">
        <f t="shared" si="1"/>
        <v>3</v>
      </c>
      <c r="E41" s="130" t="s">
        <v>8</v>
      </c>
    </row>
    <row r="42" spans="1:5" s="84" customFormat="1" ht="26.1" customHeight="1" x14ac:dyDescent="0.2">
      <c r="A42" s="81">
        <v>36</v>
      </c>
      <c r="B42" s="82" t="s">
        <v>212</v>
      </c>
      <c r="C42" s="83" t="s">
        <v>8</v>
      </c>
      <c r="D42" s="129">
        <f t="shared" si="1"/>
        <v>3</v>
      </c>
      <c r="E42" s="130" t="s">
        <v>8</v>
      </c>
    </row>
    <row r="43" spans="1:5" s="84" customFormat="1" ht="26.1" customHeight="1" x14ac:dyDescent="0.2">
      <c r="A43" s="85">
        <v>37</v>
      </c>
      <c r="B43" s="86" t="s">
        <v>176</v>
      </c>
      <c r="C43" s="87" t="s">
        <v>8</v>
      </c>
      <c r="D43" s="129">
        <f t="shared" si="1"/>
        <v>3</v>
      </c>
      <c r="E43" s="130" t="s">
        <v>8</v>
      </c>
    </row>
    <row r="44" spans="1:5" s="84" customFormat="1" ht="26.1" customHeight="1" x14ac:dyDescent="0.2">
      <c r="A44" s="81">
        <v>38</v>
      </c>
      <c r="B44" s="82" t="s">
        <v>130</v>
      </c>
      <c r="C44" s="83" t="s">
        <v>8</v>
      </c>
      <c r="D44" s="129">
        <f t="shared" si="1"/>
        <v>3</v>
      </c>
      <c r="E44" s="130" t="s">
        <v>8</v>
      </c>
    </row>
    <row r="45" spans="1:5" s="84" customFormat="1" ht="26.1" customHeight="1" x14ac:dyDescent="0.2">
      <c r="A45" s="85">
        <v>39</v>
      </c>
      <c r="B45" s="86" t="s">
        <v>254</v>
      </c>
      <c r="C45" s="87" t="s">
        <v>8</v>
      </c>
      <c r="D45" s="129">
        <f t="shared" si="1"/>
        <v>3</v>
      </c>
      <c r="E45" s="130" t="s">
        <v>8</v>
      </c>
    </row>
    <row r="46" spans="1:5" s="84" customFormat="1" ht="26.1" customHeight="1" x14ac:dyDescent="0.2">
      <c r="A46" s="81">
        <v>40</v>
      </c>
      <c r="B46" s="82" t="s">
        <v>131</v>
      </c>
      <c r="C46" s="83" t="s">
        <v>8</v>
      </c>
      <c r="D46" s="129">
        <f t="shared" si="1"/>
        <v>3</v>
      </c>
      <c r="E46" s="130" t="s">
        <v>8</v>
      </c>
    </row>
    <row r="47" spans="1:5" s="84" customFormat="1" ht="26.1" customHeight="1" x14ac:dyDescent="0.2">
      <c r="A47" s="85">
        <v>41</v>
      </c>
      <c r="B47" s="82" t="s">
        <v>228</v>
      </c>
      <c r="C47" s="87" t="s">
        <v>8</v>
      </c>
      <c r="D47" s="129">
        <f t="shared" si="1"/>
        <v>3</v>
      </c>
      <c r="E47" s="130" t="s">
        <v>8</v>
      </c>
    </row>
    <row r="48" spans="1:5" s="84" customFormat="1" ht="26.1" customHeight="1" x14ac:dyDescent="0.2">
      <c r="A48" s="91">
        <v>42</v>
      </c>
      <c r="B48" s="86" t="s">
        <v>229</v>
      </c>
      <c r="C48" s="87" t="s">
        <v>8</v>
      </c>
      <c r="D48" s="129">
        <f t="shared" si="1"/>
        <v>3</v>
      </c>
      <c r="E48" s="130" t="s">
        <v>8</v>
      </c>
    </row>
    <row r="49" spans="1:5" s="84" customFormat="1" ht="26.1" customHeight="1" x14ac:dyDescent="0.2">
      <c r="A49" s="91">
        <v>43</v>
      </c>
      <c r="B49" s="86" t="s">
        <v>198</v>
      </c>
      <c r="C49" s="55" t="s">
        <v>8</v>
      </c>
      <c r="D49" s="132">
        <f t="shared" si="1"/>
        <v>3</v>
      </c>
      <c r="E49" s="132" t="str">
        <f>+IF('1.Service vie scolaire'!$C$3="non","non","oui")</f>
        <v>oui</v>
      </c>
    </row>
    <row r="50" spans="1:5" s="84" customFormat="1" ht="26.1" customHeight="1" x14ac:dyDescent="0.2">
      <c r="A50" s="91">
        <v>44</v>
      </c>
      <c r="B50" s="86" t="s">
        <v>200</v>
      </c>
      <c r="C50" s="55" t="s">
        <v>8</v>
      </c>
      <c r="D50" s="132">
        <f t="shared" si="1"/>
        <v>3</v>
      </c>
      <c r="E50" s="132" t="str">
        <f>+IF('1.Service vie scolaire'!$C$3="non","non","oui")</f>
        <v>oui</v>
      </c>
    </row>
    <row r="51" spans="1:5" s="84" customFormat="1" ht="26.1" customHeight="1" x14ac:dyDescent="0.2">
      <c r="A51" s="91">
        <v>45</v>
      </c>
      <c r="B51" s="86" t="s">
        <v>201</v>
      </c>
      <c r="C51" s="55" t="s">
        <v>8</v>
      </c>
      <c r="D51" s="132">
        <f t="shared" si="1"/>
        <v>3</v>
      </c>
      <c r="E51" s="132" t="str">
        <f>+IF('1.Service vie scolaire'!$C$3="non","non","oui")</f>
        <v>oui</v>
      </c>
    </row>
    <row r="52" spans="1:5" s="84" customFormat="1" ht="26.1" customHeight="1" x14ac:dyDescent="0.2">
      <c r="A52" s="88" t="s">
        <v>132</v>
      </c>
      <c r="B52" s="89"/>
      <c r="C52" s="90"/>
      <c r="D52" s="129"/>
      <c r="E52" s="131"/>
    </row>
    <row r="53" spans="1:5" s="84" customFormat="1" ht="26.1" customHeight="1" x14ac:dyDescent="0.2">
      <c r="A53" s="81">
        <v>46</v>
      </c>
      <c r="B53" s="82" t="s">
        <v>256</v>
      </c>
      <c r="C53" s="83" t="s">
        <v>8</v>
      </c>
      <c r="D53" s="129">
        <f>IF(C53="oui",3,0)</f>
        <v>3</v>
      </c>
      <c r="E53" s="130" t="s">
        <v>8</v>
      </c>
    </row>
    <row r="54" spans="1:5" s="84" customFormat="1" ht="26.1" customHeight="1" x14ac:dyDescent="0.2">
      <c r="A54" s="85">
        <v>47</v>
      </c>
      <c r="B54" s="86" t="s">
        <v>211</v>
      </c>
      <c r="C54" s="37" t="s">
        <v>8</v>
      </c>
      <c r="D54" s="129">
        <f>IF(C54="oui",3,0)</f>
        <v>3</v>
      </c>
      <c r="E54" s="130" t="s">
        <v>8</v>
      </c>
    </row>
    <row r="55" spans="1:5" s="84" customFormat="1" ht="26.1" customHeight="1" x14ac:dyDescent="0.2">
      <c r="A55" s="81">
        <v>48</v>
      </c>
      <c r="B55" s="82" t="s">
        <v>133</v>
      </c>
      <c r="C55" s="83" t="s">
        <v>8</v>
      </c>
      <c r="D55" s="129">
        <f>IF(C55="oui",3,0)</f>
        <v>3</v>
      </c>
      <c r="E55" s="130" t="s">
        <v>8</v>
      </c>
    </row>
    <row r="56" spans="1:5" s="84" customFormat="1" ht="26.1" customHeight="1" x14ac:dyDescent="0.2">
      <c r="A56" s="85">
        <v>49</v>
      </c>
      <c r="B56" s="86" t="s">
        <v>255</v>
      </c>
      <c r="C56" s="37" t="s">
        <v>8</v>
      </c>
      <c r="D56" s="129">
        <f>IF(C56="oui",3,0)</f>
        <v>3</v>
      </c>
      <c r="E56" s="130" t="s">
        <v>8</v>
      </c>
    </row>
    <row r="57" spans="1:5" s="84" customFormat="1" ht="26.1" customHeight="1" x14ac:dyDescent="0.2">
      <c r="A57" s="81">
        <v>50</v>
      </c>
      <c r="B57" s="82" t="s">
        <v>257</v>
      </c>
      <c r="C57" s="83" t="s">
        <v>14</v>
      </c>
      <c r="D57" s="129">
        <f>IF(C57="jamais",0,IF(C57="rarement",1,IF(C57="souvent",2,IF(C57="toujours",3,0))))</f>
        <v>3</v>
      </c>
      <c r="E57" s="130" t="s">
        <v>8</v>
      </c>
    </row>
    <row r="58" spans="1:5" s="84" customFormat="1" ht="26.1" customHeight="1" x14ac:dyDescent="0.2">
      <c r="A58" s="85">
        <v>51</v>
      </c>
      <c r="B58" s="86" t="s">
        <v>210</v>
      </c>
      <c r="C58" s="37" t="s">
        <v>8</v>
      </c>
      <c r="D58" s="129">
        <f>IF(C58="oui",3,0)</f>
        <v>3</v>
      </c>
      <c r="E58" s="130" t="s">
        <v>8</v>
      </c>
    </row>
    <row r="59" spans="1:5" s="84" customFormat="1" ht="26.1" customHeight="1" x14ac:dyDescent="0.2">
      <c r="A59" s="81">
        <v>52</v>
      </c>
      <c r="B59" s="82" t="s">
        <v>134</v>
      </c>
      <c r="C59" s="83" t="s">
        <v>8</v>
      </c>
      <c r="D59" s="129">
        <f>IF(C59="oui",3,0)</f>
        <v>3</v>
      </c>
      <c r="E59" s="130" t="s">
        <v>8</v>
      </c>
    </row>
    <row r="60" spans="1:5" s="84" customFormat="1" ht="26.1" customHeight="1" x14ac:dyDescent="0.2">
      <c r="A60" s="85">
        <v>53</v>
      </c>
      <c r="B60" s="86" t="s">
        <v>135</v>
      </c>
      <c r="C60" s="37" t="s">
        <v>8</v>
      </c>
      <c r="D60" s="129">
        <f>IF(C60="oui",3,0)</f>
        <v>3</v>
      </c>
      <c r="E60" s="130" t="s">
        <v>8</v>
      </c>
    </row>
    <row r="61" spans="1:5" s="84" customFormat="1" ht="26.1" customHeight="1" x14ac:dyDescent="0.2">
      <c r="A61" s="81">
        <v>54</v>
      </c>
      <c r="B61" s="82" t="s">
        <v>199</v>
      </c>
      <c r="C61" s="83" t="s">
        <v>8</v>
      </c>
      <c r="D61" s="129">
        <f>IF(C61="oui",3,0)</f>
        <v>3</v>
      </c>
      <c r="E61" s="130" t="s">
        <v>8</v>
      </c>
    </row>
    <row r="62" spans="1:5" s="84" customFormat="1" ht="26.1" customHeight="1" x14ac:dyDescent="0.2">
      <c r="A62" s="85">
        <v>55</v>
      </c>
      <c r="B62" s="86" t="s">
        <v>258</v>
      </c>
      <c r="C62" s="37" t="s">
        <v>8</v>
      </c>
      <c r="D62" s="129">
        <f>IF(C62="oui",3,0)</f>
        <v>3</v>
      </c>
      <c r="E62" s="130" t="s">
        <v>8</v>
      </c>
    </row>
    <row r="63" spans="1:5" s="93" customFormat="1" ht="26.1" customHeight="1" x14ac:dyDescent="0.2">
      <c r="A63" s="78" t="s">
        <v>44</v>
      </c>
      <c r="B63" s="79"/>
      <c r="C63" s="92"/>
      <c r="D63" s="129"/>
      <c r="E63" s="131"/>
    </row>
    <row r="64" spans="1:5" ht="138" customHeight="1" x14ac:dyDescent="0.2">
      <c r="A64" s="218"/>
      <c r="B64" s="218"/>
      <c r="C64" s="218"/>
      <c r="D64" s="133"/>
    </row>
  </sheetData>
  <sheetProtection selectLockedCells="1"/>
  <mergeCells count="3">
    <mergeCell ref="A1:C1"/>
    <mergeCell ref="A2:C2"/>
    <mergeCell ref="A64:C64"/>
  </mergeCells>
  <dataValidations count="2">
    <dataValidation type="list" allowBlank="1" showErrorMessage="1" error="Vous ne pouvez répondre à cette question que par &quot;jamais&quot;, &quot;rarement&quot;, &quot;souvent&quot; ou &quot;toujours&quot;." sqref="C11 C13 C16:C19 C21 C57 C23:C25" xr:uid="{00000000-0002-0000-0500-000000000000}">
      <formula1>"jamais,rarement,souvent,toujours"</formula1>
      <formula2>0</formula2>
    </dataValidation>
    <dataValidation type="list" allowBlank="1" showErrorMessage="1" error="Vous devez répondre par oui ou non à cette question._x000a_" sqref="C5:C10 C12 C14:C15 C22 C58:C62 C53:C56 C26:C29 C31:C51" xr:uid="{00000000-0002-0000-0500-000001000000}">
      <formula1>"oui,non"</formula1>
      <formula2>0</formula2>
    </dataValidation>
  </dataValidations>
  <printOptions horizontalCentered="1"/>
  <pageMargins left="0.39374999999999999" right="0.39374999999999999" top="0.39374999999999999" bottom="1.0604166666666668" header="0.51180555555555551" footer="0.59027777777777779"/>
  <pageSetup paperSize="9" scale="48" firstPageNumber="0" orientation="landscape" horizontalDpi="300" verticalDpi="300"/>
  <headerFooter alignWithMargins="0">
    <oddFooter>&amp;CPage &amp;P de &amp;N</oddFooter>
  </headerFooter>
  <extLst>
    <ext xmlns:x14="http://schemas.microsoft.com/office/spreadsheetml/2009/9/main" uri="{78C0D931-6437-407d-A8EE-F0AAD7539E65}">
      <x14:conditionalFormattings>
        <x14:conditionalFormatting xmlns:xm="http://schemas.microsoft.com/office/excel/2006/main">
          <x14:cfRule type="expression" priority="3" id="{8EC0B34F-72C7-45B9-A0B8-C0481AE4E4B8}">
            <xm:f>'1.Service vie scolaire'!$C$3="non"</xm:f>
            <x14:dxf>
              <numFmt numFmtId="165" formatCode=";;;"/>
              <fill>
                <patternFill>
                  <bgColor theme="0"/>
                </patternFill>
              </fill>
            </x14:dxf>
          </x14:cfRule>
          <xm:sqref>C51:D51</xm:sqref>
        </x14:conditionalFormatting>
        <x14:conditionalFormatting xmlns:xm="http://schemas.microsoft.com/office/excel/2006/main">
          <x14:cfRule type="expression" priority="2" id="{2C0C43E2-8579-40F2-B31B-EE1C9CC8D203}">
            <xm:f>'1.Service vie scolaire'!$C$3="non"</xm:f>
            <x14:dxf>
              <numFmt numFmtId="165" formatCode=";;;"/>
              <fill>
                <patternFill>
                  <bgColor theme="0"/>
                </patternFill>
              </fill>
            </x14:dxf>
          </x14:cfRule>
          <xm:sqref>C50:D50</xm:sqref>
        </x14:conditionalFormatting>
        <x14:conditionalFormatting xmlns:xm="http://schemas.microsoft.com/office/excel/2006/main">
          <x14:cfRule type="expression" priority="1" id="{25B4F387-EEC8-446A-9B47-DA0DFD6B3C8F}">
            <xm:f>'1.Service vie scolaire'!$C$3="non"</xm:f>
            <x14:dxf>
              <numFmt numFmtId="165" formatCode=";;;"/>
              <fill>
                <patternFill>
                  <bgColor theme="0"/>
                </patternFill>
              </fill>
            </x14:dxf>
          </x14:cfRule>
          <xm:sqref>C49:D49</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8"/>
  </sheetPr>
  <dimension ref="A1"/>
  <sheetViews>
    <sheetView showGridLines="0" topLeftCell="F30" zoomScale="85" zoomScaleNormal="85" zoomScalePageLayoutView="150" workbookViewId="0">
      <selection activeCell="B41" sqref="B41"/>
    </sheetView>
  </sheetViews>
  <sheetFormatPr baseColWidth="10" defaultColWidth="11.42578125" defaultRowHeight="12.75" x14ac:dyDescent="0.2"/>
  <sheetData/>
  <sheetProtection selectLockedCells="1" selectUnlockedCells="1"/>
  <pageMargins left="0.7" right="0.7" top="0.75" bottom="0.75" header="0.51180555555555551" footer="0.51180555555555551"/>
  <pageSetup paperSize="9" firstPageNumber="0" orientation="landscape" horizontalDpi="300" verticalDpi="300"/>
  <headerFooter alignWithMargins="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
  <sheetViews>
    <sheetView workbookViewId="0"/>
  </sheetViews>
  <sheetFormatPr baseColWidth="10" defaultRowHeight="12.75" x14ac:dyDescent="0.2"/>
  <cols>
    <col min="1" max="1" width="127" customWidth="1"/>
    <col min="2" max="2" width="93.42578125" customWidth="1"/>
  </cols>
  <sheetData>
    <row r="1" spans="1:4" s="96" customFormat="1" ht="15" x14ac:dyDescent="0.2">
      <c r="A1" s="94" t="s">
        <v>3</v>
      </c>
      <c r="B1" s="94"/>
      <c r="C1" s="95"/>
      <c r="D1" s="95"/>
    </row>
    <row r="2" spans="1:4" x14ac:dyDescent="0.2">
      <c r="A2" t="s">
        <v>136</v>
      </c>
    </row>
  </sheetData>
  <sheetProtection selectLockedCells="1" selectUnlockedCells="1"/>
  <pageMargins left="0.39374999999999999" right="0.39374999999999999" top="0.39374999999999999" bottom="0.39374999999999999" header="0.51180555555555551" footer="0.51180555555555551"/>
  <pageSetup paperSize="9" firstPageNumber="0" fitToHeight="0" orientation="landscape" horizontalDpi="300" verticalDpi="300"/>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4"/>
  <sheetViews>
    <sheetView showGridLines="0" zoomScale="85" zoomScaleNormal="85" zoomScalePageLayoutView="85" workbookViewId="0">
      <selection activeCell="E9" sqref="E9"/>
    </sheetView>
  </sheetViews>
  <sheetFormatPr baseColWidth="10" defaultColWidth="9.140625" defaultRowHeight="12.75" x14ac:dyDescent="0.2"/>
  <cols>
    <col min="1" max="1" width="75.7109375" style="97" customWidth="1"/>
    <col min="2" max="2" width="59" style="97" customWidth="1"/>
    <col min="3" max="6" width="25.7109375" style="98" customWidth="1"/>
    <col min="7" max="7" width="19.140625" customWidth="1"/>
  </cols>
  <sheetData>
    <row r="1" spans="1:6" ht="18" customHeight="1" x14ac:dyDescent="0.25">
      <c r="A1" s="226" t="s">
        <v>137</v>
      </c>
      <c r="B1" s="226"/>
      <c r="C1" s="226"/>
      <c r="D1" s="226"/>
      <c r="E1" s="226"/>
      <c r="F1" s="226"/>
    </row>
    <row r="2" spans="1:6" ht="38.25" x14ac:dyDescent="0.2">
      <c r="A2" s="99"/>
      <c r="B2" s="100"/>
      <c r="C2" s="101" t="str">
        <f>'1.Service vie scolaire'!$A$4</f>
        <v>1. LE SERVICE VIE SCOLAIRE</v>
      </c>
      <c r="D2" s="102" t="str">
        <f>'2.Climat'!$A$2</f>
        <v>2. LE CLIMAT SCOLAIRE</v>
      </c>
      <c r="E2" s="103" t="str">
        <f>'3.Pilotage'!$A$2</f>
        <v>3. PILOTAGE DE LA COHÉRENCE DUCATIVE ET PÉDAGOGIQUE</v>
      </c>
      <c r="F2" s="104" t="str">
        <f>'4.Accompagnement et autonomie'!$A$2</f>
        <v>4. ACCOMPAGNEMENT ET AUTONOMIE DE l'ÉLÈVE</v>
      </c>
    </row>
    <row r="3" spans="1:6" x14ac:dyDescent="0.2">
      <c r="A3" s="105" t="str">
        <f>'1.Service vie scolaire'!$A$6</f>
        <v>1.A. Les acteurs</v>
      </c>
      <c r="B3" s="106" t="str">
        <f>'4.Accompagnement et autonomie'!A52</f>
        <v xml:space="preserve">4.D. Concernant le suivi des élèves </v>
      </c>
      <c r="C3" s="137">
        <f>AVERAGEIF('1.Service vie scolaire'!$E$7:$E$15,"oui",'1.Service vie scolaire'!$D$7:$D$15)</f>
        <v>2.6666666666666665</v>
      </c>
      <c r="D3" s="107"/>
      <c r="E3" s="108"/>
      <c r="F3" s="139">
        <f>AVERAGEIF('1.Service vie scolaire'!$E$53:$E$62,"oui",'4.Accompagnement et autonomie'!$D$53:$D$62)</f>
        <v>3</v>
      </c>
    </row>
    <row r="4" spans="1:6" x14ac:dyDescent="0.2">
      <c r="A4" s="109" t="str">
        <f>'1.Service vie scolaire'!$A$16</f>
        <v>1.B. Organisation du service - Le personnel vie scolaire et les outils de gestion</v>
      </c>
      <c r="B4" s="110"/>
      <c r="C4" s="137">
        <f>AVERAGEIF('1.Service vie scolaire'!$E$17:$E$40,"oui",'1.Service vie scolaire'!$D$17:$D$40)</f>
        <v>2.25</v>
      </c>
      <c r="D4" s="107"/>
      <c r="E4" s="108"/>
      <c r="F4" s="111"/>
    </row>
    <row r="5" spans="1:6" x14ac:dyDescent="0.2">
      <c r="A5" s="109" t="str">
        <f>'1.Service vie scolaire'!$A$41</f>
        <v>1.C. Connaissance, accueil, accompagnement, responsabilisation des élèves</v>
      </c>
      <c r="B5" s="112"/>
      <c r="C5" s="137">
        <f>AVERAGEIF('1.Service vie scolaire'!$E$42:$E$74,"oui",'1.Service vie scolaire'!$D$42:$D$74)</f>
        <v>3</v>
      </c>
      <c r="D5" s="107"/>
      <c r="E5" s="108"/>
      <c r="F5" s="111"/>
    </row>
    <row r="6" spans="1:6" x14ac:dyDescent="0.2">
      <c r="A6" s="109" t="str">
        <f>'1.Service vie scolaire'!$A$75</f>
        <v>1.D. Le règlement intérieur</v>
      </c>
      <c r="B6" s="113"/>
      <c r="C6" s="137">
        <f>AVERAGEIF('1.Service vie scolaire'!$E$76:$E$88,"oui",'1.Service vie scolaire'!$D$76:$D$88)</f>
        <v>2.7692307692307692</v>
      </c>
      <c r="D6" s="107"/>
      <c r="E6" s="108"/>
      <c r="F6" s="111"/>
    </row>
    <row r="7" spans="1:6" x14ac:dyDescent="0.2">
      <c r="A7" s="109" t="str">
        <f>'1.Service vie scolaire'!$A$89</f>
        <v>1.E. Le dialogue avec les familles</v>
      </c>
      <c r="B7" s="114" t="str">
        <f>'2.Climat'!A4</f>
        <v>2.A. Les relations entre les acteurs de la communauté scolaire</v>
      </c>
      <c r="C7" s="137">
        <f>AVERAGEIF('1.Service vie scolaire'!$E$90:$E$94,"oui",'1.Service vie scolaire'!$D$90:$D$94)</f>
        <v>3</v>
      </c>
      <c r="D7" s="135">
        <f>AVERAGEIF('1.Service vie scolaire'!$E$5:$E$26,"oui",'2.Climat'!$D$5:$D$26)</f>
        <v>3</v>
      </c>
      <c r="E7" s="108"/>
      <c r="F7" s="111"/>
    </row>
    <row r="8" spans="1:6" x14ac:dyDescent="0.2">
      <c r="A8" s="115"/>
      <c r="B8" s="116" t="str">
        <f>'2.Climat'!A27</f>
        <v>2.B. La prévention de la violence et la sécurité</v>
      </c>
      <c r="C8" s="117"/>
      <c r="D8" s="136">
        <f>AVERAGEIF('1.Service vie scolaire'!$E$28:$E$45,"oui",'2.Climat'!D28:D45)</f>
        <v>3</v>
      </c>
      <c r="E8" s="108"/>
      <c r="F8" s="111"/>
    </row>
    <row r="9" spans="1:6" x14ac:dyDescent="0.2">
      <c r="A9" s="118" t="str">
        <f>'3.Pilotage'!A4:C4</f>
        <v>3.A. Projet d'établissement et contrat d'objectifs</v>
      </c>
      <c r="B9" s="116" t="str">
        <f>'2.Climat'!A46</f>
        <v>3.C. L'organisation du temps et de l'espace dans l'établissement</v>
      </c>
      <c r="C9" s="117"/>
      <c r="D9" s="136">
        <f>AVERAGEIF('1.Service vie scolaire'!$E$47:$E$52,"oui",'2.Climat'!$D$47:$D$52)</f>
        <v>3</v>
      </c>
      <c r="E9" s="134">
        <f>AVERAGEIF('1.Service vie scolaire'!$E$5:$E$28,"oui",'3.Pilotage'!$D$5:$D$28)</f>
        <v>1.1428571428571428</v>
      </c>
      <c r="F9" s="111"/>
    </row>
    <row r="10" spans="1:6" x14ac:dyDescent="0.2">
      <c r="A10" s="119" t="str">
        <f>'3.Pilotage'!A29</f>
        <v>3.B. Les instances, l’organisation et les dispositifs</v>
      </c>
      <c r="C10" s="117"/>
      <c r="D10" s="120"/>
      <c r="E10" s="134">
        <f>AVERAGEIF('1.Service vie scolaire'!$E$30:$E$47,"oui",'3.Pilotage'!$D$30:$D$47)</f>
        <v>2.8235294117647061</v>
      </c>
      <c r="F10" s="111"/>
    </row>
    <row r="11" spans="1:6" x14ac:dyDescent="0.2">
      <c r="A11" s="118" t="str">
        <f>'3.Pilotage'!A48</f>
        <v>3.C. Formation et cohésion des adultes</v>
      </c>
      <c r="B11" s="113"/>
      <c r="C11" s="117"/>
      <c r="D11" s="107"/>
      <c r="E11" s="134">
        <f>AVERAGEIF('1.Service vie scolaire'!$E$49:$E$63,"oui",'3.Pilotage'!$D$49:$D$63)</f>
        <v>3</v>
      </c>
      <c r="F11" s="111"/>
    </row>
    <row r="12" spans="1:6" x14ac:dyDescent="0.2">
      <c r="A12" s="121" t="str">
        <f>'3.Pilotage'!A64:B64</f>
        <v>3.D. Compétences sociales et civiques</v>
      </c>
      <c r="B12" s="106" t="str">
        <f>'4.Accompagnement et autonomie'!A4</f>
        <v>4.A. Cadre général du suivi</v>
      </c>
      <c r="C12" s="117"/>
      <c r="D12" s="107"/>
      <c r="E12" s="134">
        <f>AVERAGEIF('1.Service vie scolaire'!$E$65:$E$70,"oui",'3.Pilotage'!$D$65:$D$70)</f>
        <v>3</v>
      </c>
      <c r="F12" s="139">
        <f>AVERAGEIF('1.Service vie scolaire'!$E$5:$E$19,"oui",'4.Accompagnement et autonomie'!$D$5:$D$19)</f>
        <v>2.9166666666666665</v>
      </c>
    </row>
    <row r="13" spans="1:6" x14ac:dyDescent="0.2">
      <c r="A13" s="122"/>
      <c r="B13" s="106" t="str">
        <f>'4.Accompagnement et autonomie'!A20</f>
        <v>4.B. Concernant l 'apprentissage et l'exercice de l'autonomie</v>
      </c>
      <c r="C13" s="117"/>
      <c r="D13" s="107"/>
      <c r="E13" s="108"/>
      <c r="F13" s="138">
        <f>AVERAGEIF('1.Service vie scolaire'!$E$21:$E$29,"oui",'4.Accompagnement et autonomie'!$D$21:$D$29)</f>
        <v>3</v>
      </c>
    </row>
    <row r="14" spans="1:6" x14ac:dyDescent="0.2">
      <c r="A14" s="123"/>
      <c r="B14" s="106" t="str">
        <f>'4.Accompagnement et autonomie'!A30</f>
        <v>4.C. Concernant l'accompagnement des élèves</v>
      </c>
      <c r="C14" s="117"/>
      <c r="D14" s="107"/>
      <c r="E14" s="108"/>
      <c r="F14" s="138">
        <f>AVERAGEIF('1.Service vie scolaire'!$E$31:$E$51,"oui",'4.Accompagnement et autonomie'!$D$31:$D$51)</f>
        <v>2.25</v>
      </c>
    </row>
  </sheetData>
  <sheetProtection selectLockedCells="1" selectUnlockedCells="1"/>
  <mergeCells count="1">
    <mergeCell ref="A1:F1"/>
  </mergeCells>
  <pageMargins left="0.11805555555555555" right="0.11805555555555555" top="0.74791666666666667" bottom="0.74791666666666667" header="0.51180555555555551" footer="0.51180555555555551"/>
  <pageSetup paperSize="9" firstPageNumber="0" orientation="landscape"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6</vt:i4>
      </vt:variant>
    </vt:vector>
  </HeadingPairs>
  <TitlesOfParts>
    <vt:vector size="17" baseType="lpstr">
      <vt:lpstr>Méthodologie</vt:lpstr>
      <vt:lpstr>Préambule</vt:lpstr>
      <vt:lpstr>1.Service vie scolaire</vt:lpstr>
      <vt:lpstr>2.Climat</vt:lpstr>
      <vt:lpstr>3.Pilotage</vt:lpstr>
      <vt:lpstr>4.Accompagnement et autonomie</vt:lpstr>
      <vt:lpstr>Radar</vt:lpstr>
      <vt:lpstr>Ressources</vt:lpstr>
      <vt:lpstr>Tableau de synthese</vt:lpstr>
      <vt:lpstr>Formalisation </vt:lpstr>
      <vt:lpstr>Indicateurs</vt:lpstr>
      <vt:lpstr>Méthodologie!Excel_BuiltIn_Print_Area</vt:lpstr>
      <vt:lpstr>'1.Service vie scolaire'!Zone_d_impression</vt:lpstr>
      <vt:lpstr>'2.Climat'!Zone_d_impression</vt:lpstr>
      <vt:lpstr>'3.Pilotage'!Zone_d_impression</vt:lpstr>
      <vt:lpstr>'4.Accompagnement et autonomie'!Zone_d_impression</vt:lpstr>
      <vt:lpstr>Méthodologie!Zone_d_impression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micdeploy</dc:creator>
  <cp:lastModifiedBy>Dupayage Vincent</cp:lastModifiedBy>
  <dcterms:created xsi:type="dcterms:W3CDTF">2012-09-13T06:41:24Z</dcterms:created>
  <dcterms:modified xsi:type="dcterms:W3CDTF">2024-04-30T18:37:35Z</dcterms:modified>
</cp:coreProperties>
</file>