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465" windowWidth="20730" windowHeight="11760" tabRatio="500" activeTab="1"/>
  </bookViews>
  <sheets>
    <sheet name="Mode d'emploi" sheetId="6" r:id="rId1"/>
    <sheet name="Tableau de bord" sheetId="1" r:id="rId2"/>
    <sheet name="Centres d'intérêt CM1" sheetId="3" r:id="rId3"/>
    <sheet name="Centres d'intérêt CM2" sheetId="4" r:id="rId4"/>
    <sheet name="Centres d'intérêt 6" sheetId="5" r:id="rId5"/>
  </sheets>
  <definedNames>
    <definedName name="_xlnm._FilterDatabase" localSheetId="1" hidden="1">'Tableau de bord'!$M$3:$M$15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6" i="1" l="1"/>
  <c r="AH6" i="1"/>
  <c r="AI6" i="1"/>
  <c r="AJ6" i="1"/>
  <c r="AK6" i="1"/>
  <c r="AL6" i="1"/>
  <c r="AM6" i="1"/>
  <c r="AN6" i="1"/>
  <c r="AO6" i="1"/>
  <c r="AP6" i="1"/>
  <c r="AG7" i="1"/>
  <c r="AH7" i="1"/>
  <c r="AI7" i="1"/>
  <c r="AJ7" i="1"/>
  <c r="AK7" i="1"/>
  <c r="AL7" i="1"/>
  <c r="AM7" i="1"/>
  <c r="AN7" i="1"/>
  <c r="AO7" i="1"/>
  <c r="AP7" i="1"/>
  <c r="AG8" i="1"/>
  <c r="AH8" i="1"/>
  <c r="AI8" i="1"/>
  <c r="AJ8" i="1"/>
  <c r="AK8" i="1"/>
  <c r="AL8" i="1"/>
  <c r="AM8" i="1"/>
  <c r="AN8" i="1"/>
  <c r="AO8" i="1"/>
  <c r="AP8" i="1"/>
  <c r="AG9" i="1"/>
  <c r="AH9" i="1"/>
  <c r="AI9" i="1"/>
  <c r="AJ9" i="1"/>
  <c r="AK9" i="1"/>
  <c r="AL9" i="1"/>
  <c r="AM9" i="1"/>
  <c r="AN9" i="1"/>
  <c r="AO9" i="1"/>
  <c r="AP9" i="1"/>
  <c r="AG10" i="1"/>
  <c r="AH10" i="1"/>
  <c r="AI10" i="1"/>
  <c r="AJ10" i="1"/>
  <c r="AK10" i="1"/>
  <c r="AL10" i="1"/>
  <c r="AM10" i="1"/>
  <c r="AN10" i="1"/>
  <c r="AO10" i="1"/>
  <c r="AP10" i="1"/>
  <c r="AG11" i="1"/>
  <c r="AH11" i="1"/>
  <c r="AI11" i="1"/>
  <c r="AJ11" i="1"/>
  <c r="AK11" i="1"/>
  <c r="AL11" i="1"/>
  <c r="AM11" i="1"/>
  <c r="AN11" i="1"/>
  <c r="AO11" i="1"/>
  <c r="AP11" i="1"/>
  <c r="AG12" i="1"/>
  <c r="AH12" i="1"/>
  <c r="AI12" i="1"/>
  <c r="AJ12" i="1"/>
  <c r="AK12" i="1"/>
  <c r="AL12" i="1"/>
  <c r="AM12" i="1"/>
  <c r="AN12" i="1"/>
  <c r="AO12" i="1"/>
  <c r="AP12" i="1"/>
  <c r="AG13" i="1"/>
  <c r="AH13" i="1"/>
  <c r="AI13" i="1"/>
  <c r="AJ13" i="1"/>
  <c r="AK13" i="1"/>
  <c r="AL13" i="1"/>
  <c r="AM13" i="1"/>
  <c r="AN13" i="1"/>
  <c r="AO13" i="1"/>
  <c r="AP13" i="1"/>
  <c r="AG14" i="1"/>
  <c r="AH14" i="1"/>
  <c r="AI14" i="1"/>
  <c r="AJ14" i="1"/>
  <c r="AK14" i="1"/>
  <c r="AL14" i="1"/>
  <c r="AM14" i="1"/>
  <c r="AN14" i="1"/>
  <c r="AO14" i="1"/>
  <c r="AP14" i="1"/>
  <c r="AG15" i="1"/>
  <c r="AH15" i="1"/>
  <c r="AI15" i="1"/>
  <c r="AJ15" i="1"/>
  <c r="AK15" i="1"/>
  <c r="AL15" i="1"/>
  <c r="AM15" i="1"/>
  <c r="AN15" i="1"/>
  <c r="AO15" i="1"/>
  <c r="AP15" i="1"/>
  <c r="AG16" i="1"/>
  <c r="AH16" i="1"/>
  <c r="AI16" i="1"/>
  <c r="AJ16" i="1"/>
  <c r="AK16" i="1"/>
  <c r="AL16" i="1"/>
  <c r="AM16" i="1"/>
  <c r="AN16" i="1"/>
  <c r="AO16" i="1"/>
  <c r="AP16" i="1"/>
  <c r="AG17" i="1"/>
  <c r="AH17" i="1"/>
  <c r="AI17" i="1"/>
  <c r="AJ17" i="1"/>
  <c r="AK17" i="1"/>
  <c r="AL17" i="1"/>
  <c r="AM17" i="1"/>
  <c r="AN17" i="1"/>
  <c r="AO17" i="1"/>
  <c r="AP17" i="1"/>
  <c r="AG18" i="1"/>
  <c r="AH18" i="1"/>
  <c r="AI18" i="1"/>
  <c r="AJ18" i="1"/>
  <c r="AK18" i="1"/>
  <c r="AL18" i="1"/>
  <c r="AM18" i="1"/>
  <c r="AN18" i="1"/>
  <c r="AO18" i="1"/>
  <c r="AP18" i="1"/>
  <c r="AG19" i="1"/>
  <c r="AH19" i="1"/>
  <c r="AI19" i="1"/>
  <c r="AJ19" i="1"/>
  <c r="AK19" i="1"/>
  <c r="AL19" i="1"/>
  <c r="AM19" i="1"/>
  <c r="AN19" i="1"/>
  <c r="AO19" i="1"/>
  <c r="AP19" i="1"/>
  <c r="AG20" i="1"/>
  <c r="AH20" i="1"/>
  <c r="AI20" i="1"/>
  <c r="AJ20" i="1"/>
  <c r="AK20" i="1"/>
  <c r="AL20" i="1"/>
  <c r="AM20" i="1"/>
  <c r="AN20" i="1"/>
  <c r="AO20" i="1"/>
  <c r="AP20" i="1"/>
  <c r="AG21" i="1"/>
  <c r="AH21" i="1"/>
  <c r="AI21" i="1"/>
  <c r="AJ21" i="1"/>
  <c r="AK21" i="1"/>
  <c r="AL21" i="1"/>
  <c r="AM21" i="1"/>
  <c r="AN21" i="1"/>
  <c r="AO21" i="1"/>
  <c r="AP21" i="1"/>
  <c r="AG22" i="1"/>
  <c r="AH22" i="1"/>
  <c r="AI22" i="1"/>
  <c r="AJ22" i="1"/>
  <c r="AK22" i="1"/>
  <c r="AL22" i="1"/>
  <c r="AM22" i="1"/>
  <c r="AN22" i="1"/>
  <c r="AO22" i="1"/>
  <c r="AP22" i="1"/>
  <c r="AG23" i="1"/>
  <c r="AH23" i="1"/>
  <c r="AI23" i="1"/>
  <c r="AJ23" i="1"/>
  <c r="AK23" i="1"/>
  <c r="AL23" i="1"/>
  <c r="AM23" i="1"/>
  <c r="AN23" i="1"/>
  <c r="AO23" i="1"/>
  <c r="AP23" i="1"/>
  <c r="AG24" i="1"/>
  <c r="AH24" i="1"/>
  <c r="AI24" i="1"/>
  <c r="AJ24" i="1"/>
  <c r="AK24" i="1"/>
  <c r="AL24" i="1"/>
  <c r="AM24" i="1"/>
  <c r="AN24" i="1"/>
  <c r="AO24" i="1"/>
  <c r="AP24" i="1"/>
  <c r="AG25" i="1"/>
  <c r="AH25" i="1"/>
  <c r="AI25" i="1"/>
  <c r="AJ25" i="1"/>
  <c r="AK25" i="1"/>
  <c r="AL25" i="1"/>
  <c r="AM25" i="1"/>
  <c r="AN25" i="1"/>
  <c r="AO25" i="1"/>
  <c r="AP25" i="1"/>
  <c r="AG26" i="1"/>
  <c r="AH26" i="1"/>
  <c r="AI26" i="1"/>
  <c r="AJ26" i="1"/>
  <c r="AK26" i="1"/>
  <c r="AL26" i="1"/>
  <c r="AM26" i="1"/>
  <c r="AN26" i="1"/>
  <c r="AO26" i="1"/>
  <c r="AP26" i="1"/>
  <c r="AG27" i="1"/>
  <c r="AH27" i="1"/>
  <c r="AI27" i="1"/>
  <c r="AJ27" i="1"/>
  <c r="AK27" i="1"/>
  <c r="AL27" i="1"/>
  <c r="AM27" i="1"/>
  <c r="AN27" i="1"/>
  <c r="AO27" i="1"/>
  <c r="AP27" i="1"/>
  <c r="AG28" i="1"/>
  <c r="AH28" i="1"/>
  <c r="AI28" i="1"/>
  <c r="AJ28" i="1"/>
  <c r="AK28" i="1"/>
  <c r="AL28" i="1"/>
  <c r="AM28" i="1"/>
  <c r="AN28" i="1"/>
  <c r="AO28" i="1"/>
  <c r="AP28" i="1"/>
  <c r="AG29" i="1"/>
  <c r="AH29" i="1"/>
  <c r="AI29" i="1"/>
  <c r="AJ29" i="1"/>
  <c r="AK29" i="1"/>
  <c r="AL29" i="1"/>
  <c r="AM29" i="1"/>
  <c r="AN29" i="1"/>
  <c r="AO29" i="1"/>
  <c r="AP29" i="1"/>
  <c r="AG30" i="1"/>
  <c r="AH30" i="1"/>
  <c r="AI30" i="1"/>
  <c r="AJ30" i="1"/>
  <c r="AK30" i="1"/>
  <c r="AL30" i="1"/>
  <c r="AM30" i="1"/>
  <c r="AN30" i="1"/>
  <c r="AO30" i="1"/>
  <c r="AP30" i="1"/>
  <c r="AG31" i="1"/>
  <c r="AH31" i="1"/>
  <c r="AI31" i="1"/>
  <c r="AJ31" i="1"/>
  <c r="AK31" i="1"/>
  <c r="AL31" i="1"/>
  <c r="AM31" i="1"/>
  <c r="AN31" i="1"/>
  <c r="AO31" i="1"/>
  <c r="AP31" i="1"/>
  <c r="AG32" i="1"/>
  <c r="AH32" i="1"/>
  <c r="AI32" i="1"/>
  <c r="AJ32" i="1"/>
  <c r="AK32" i="1"/>
  <c r="AL32" i="1"/>
  <c r="AM32" i="1"/>
  <c r="AN32" i="1"/>
  <c r="AO32" i="1"/>
  <c r="AP32" i="1"/>
  <c r="AG33" i="1"/>
  <c r="AH33" i="1"/>
  <c r="AI33" i="1"/>
  <c r="AJ33" i="1"/>
  <c r="AK33" i="1"/>
  <c r="AL33" i="1"/>
  <c r="AM33" i="1"/>
  <c r="AN33" i="1"/>
  <c r="AO33" i="1"/>
  <c r="AP33" i="1"/>
  <c r="AG34" i="1"/>
  <c r="AH34" i="1"/>
  <c r="AI34" i="1"/>
  <c r="AJ34" i="1"/>
  <c r="AK34" i="1"/>
  <c r="AL34" i="1"/>
  <c r="AM34" i="1"/>
  <c r="AN34" i="1"/>
  <c r="AO34" i="1"/>
  <c r="AP34" i="1"/>
  <c r="AG35" i="1"/>
  <c r="AH35" i="1"/>
  <c r="AI35" i="1"/>
  <c r="AJ35" i="1"/>
  <c r="AK35" i="1"/>
  <c r="AL35" i="1"/>
  <c r="AM35" i="1"/>
  <c r="AN35" i="1"/>
  <c r="AO35" i="1"/>
  <c r="AP35" i="1"/>
  <c r="AG36" i="1"/>
  <c r="AH36" i="1"/>
  <c r="AI36" i="1"/>
  <c r="AJ36" i="1"/>
  <c r="AK36" i="1"/>
  <c r="AL36" i="1"/>
  <c r="AM36" i="1"/>
  <c r="AN36" i="1"/>
  <c r="AO36" i="1"/>
  <c r="AP36" i="1"/>
  <c r="AG37" i="1"/>
  <c r="AH37" i="1"/>
  <c r="AI37" i="1"/>
  <c r="AJ37" i="1"/>
  <c r="AK37" i="1"/>
  <c r="AL37" i="1"/>
  <c r="AM37" i="1"/>
  <c r="AN37" i="1"/>
  <c r="AO37" i="1"/>
  <c r="AP37" i="1"/>
  <c r="AG38" i="1"/>
  <c r="AH38" i="1"/>
  <c r="AI38" i="1"/>
  <c r="AJ38" i="1"/>
  <c r="AK38" i="1"/>
  <c r="AL38" i="1"/>
  <c r="AM38" i="1"/>
  <c r="AN38" i="1"/>
  <c r="AO38" i="1"/>
  <c r="AP38" i="1"/>
  <c r="AG39" i="1"/>
  <c r="AH39" i="1"/>
  <c r="AI39" i="1"/>
  <c r="AJ39" i="1"/>
  <c r="AK39" i="1"/>
  <c r="AL39" i="1"/>
  <c r="AM39" i="1"/>
  <c r="AN39" i="1"/>
  <c r="AO39" i="1"/>
  <c r="AP39" i="1"/>
  <c r="AG40" i="1"/>
  <c r="AH40" i="1"/>
  <c r="AI40" i="1"/>
  <c r="AJ40" i="1"/>
  <c r="AK40" i="1"/>
  <c r="AL40" i="1"/>
  <c r="AM40" i="1"/>
  <c r="AN40" i="1"/>
  <c r="AO40" i="1"/>
  <c r="AP40" i="1"/>
  <c r="AG41" i="1"/>
  <c r="AH41" i="1"/>
  <c r="AI41" i="1"/>
  <c r="AJ41" i="1"/>
  <c r="AK41" i="1"/>
  <c r="AL41" i="1"/>
  <c r="AM41" i="1"/>
  <c r="AN41" i="1"/>
  <c r="AO41" i="1"/>
  <c r="AP41" i="1"/>
  <c r="AG42" i="1"/>
  <c r="AH42" i="1"/>
  <c r="AI42" i="1"/>
  <c r="AJ42" i="1"/>
  <c r="AK42" i="1"/>
  <c r="AL42" i="1"/>
  <c r="AM42" i="1"/>
  <c r="AN42" i="1"/>
  <c r="AO42" i="1"/>
  <c r="AP42" i="1"/>
  <c r="AG43" i="1"/>
  <c r="AH43" i="1"/>
  <c r="AI43" i="1"/>
  <c r="AJ43" i="1"/>
  <c r="AK43" i="1"/>
  <c r="AL43" i="1"/>
  <c r="AM43" i="1"/>
  <c r="AN43" i="1"/>
  <c r="AO43" i="1"/>
  <c r="AP43" i="1"/>
  <c r="AG44" i="1"/>
  <c r="AH44" i="1"/>
  <c r="AI44" i="1"/>
  <c r="AJ44" i="1"/>
  <c r="AK44" i="1"/>
  <c r="AL44" i="1"/>
  <c r="AM44" i="1"/>
  <c r="AN44" i="1"/>
  <c r="AO44" i="1"/>
  <c r="AP44" i="1"/>
  <c r="AG45" i="1"/>
  <c r="AH45" i="1"/>
  <c r="AI45" i="1"/>
  <c r="AJ45" i="1"/>
  <c r="AK45" i="1"/>
  <c r="AL45" i="1"/>
  <c r="AM45" i="1"/>
  <c r="AN45" i="1"/>
  <c r="AO45" i="1"/>
  <c r="AP45" i="1"/>
  <c r="AG46" i="1"/>
  <c r="AH46" i="1"/>
  <c r="AI46" i="1"/>
  <c r="AJ46" i="1"/>
  <c r="AK46" i="1"/>
  <c r="AL46" i="1"/>
  <c r="AM46" i="1"/>
  <c r="AN46" i="1"/>
  <c r="AO46" i="1"/>
  <c r="AP46" i="1"/>
  <c r="AG47" i="1"/>
  <c r="AH47" i="1"/>
  <c r="AI47" i="1"/>
  <c r="AJ47" i="1"/>
  <c r="AK47" i="1"/>
  <c r="AL47" i="1"/>
  <c r="AM47" i="1"/>
  <c r="AN47" i="1"/>
  <c r="AO47" i="1"/>
  <c r="AP47" i="1"/>
  <c r="AG48" i="1"/>
  <c r="AH48" i="1"/>
  <c r="AI48" i="1"/>
  <c r="AJ48" i="1"/>
  <c r="AK48" i="1"/>
  <c r="AL48" i="1"/>
  <c r="AM48" i="1"/>
  <c r="AN48" i="1"/>
  <c r="AO48" i="1"/>
  <c r="AP48" i="1"/>
  <c r="AG49" i="1"/>
  <c r="AH49" i="1"/>
  <c r="AI49" i="1"/>
  <c r="AJ49" i="1"/>
  <c r="AK49" i="1"/>
  <c r="AL49" i="1"/>
  <c r="AM49" i="1"/>
  <c r="AN49" i="1"/>
  <c r="AO49" i="1"/>
  <c r="AP49" i="1"/>
  <c r="AG50" i="1"/>
  <c r="AH50" i="1"/>
  <c r="AI50" i="1"/>
  <c r="AJ50" i="1"/>
  <c r="AK50" i="1"/>
  <c r="AL50" i="1"/>
  <c r="AM50" i="1"/>
  <c r="AN50" i="1"/>
  <c r="AO50" i="1"/>
  <c r="AP50" i="1"/>
  <c r="AG51" i="1"/>
  <c r="AH51" i="1"/>
  <c r="AI51" i="1"/>
  <c r="AJ51" i="1"/>
  <c r="AK51" i="1"/>
  <c r="AL51" i="1"/>
  <c r="AM51" i="1"/>
  <c r="AN51" i="1"/>
  <c r="AO51" i="1"/>
  <c r="AP51" i="1"/>
  <c r="AG52" i="1"/>
  <c r="AH52" i="1"/>
  <c r="AI52" i="1"/>
  <c r="AJ52" i="1"/>
  <c r="AK52" i="1"/>
  <c r="AL52" i="1"/>
  <c r="AM52" i="1"/>
  <c r="AN52" i="1"/>
  <c r="AO52" i="1"/>
  <c r="AP52" i="1"/>
  <c r="AG53" i="1"/>
  <c r="AH53" i="1"/>
  <c r="AI53" i="1"/>
  <c r="AJ53" i="1"/>
  <c r="AK53" i="1"/>
  <c r="AL53" i="1"/>
  <c r="AM53" i="1"/>
  <c r="AN53" i="1"/>
  <c r="AO53" i="1"/>
  <c r="AP53" i="1"/>
  <c r="AG54" i="1"/>
  <c r="AH54" i="1"/>
  <c r="AI54" i="1"/>
  <c r="AJ54" i="1"/>
  <c r="AK54" i="1"/>
  <c r="AL54" i="1"/>
  <c r="AM54" i="1"/>
  <c r="AN54" i="1"/>
  <c r="AO54" i="1"/>
  <c r="AP54" i="1"/>
  <c r="AG55" i="1"/>
  <c r="AH55" i="1"/>
  <c r="AI55" i="1"/>
  <c r="AJ55" i="1"/>
  <c r="AK55" i="1"/>
  <c r="AL55" i="1"/>
  <c r="AM55" i="1"/>
  <c r="AN55" i="1"/>
  <c r="AO55" i="1"/>
  <c r="AP55" i="1"/>
  <c r="AG56" i="1"/>
  <c r="AH56" i="1"/>
  <c r="AI56" i="1"/>
  <c r="AJ56" i="1"/>
  <c r="AK56" i="1"/>
  <c r="AL56" i="1"/>
  <c r="AM56" i="1"/>
  <c r="AN56" i="1"/>
  <c r="AO56" i="1"/>
  <c r="AP56" i="1"/>
  <c r="AG57" i="1"/>
  <c r="AH57" i="1"/>
  <c r="AI57" i="1"/>
  <c r="AJ57" i="1"/>
  <c r="AK57" i="1"/>
  <c r="AL57" i="1"/>
  <c r="AM57" i="1"/>
  <c r="AN57" i="1"/>
  <c r="AO57" i="1"/>
  <c r="AP57" i="1"/>
  <c r="AG58" i="1"/>
  <c r="AH58" i="1"/>
  <c r="AI58" i="1"/>
  <c r="AJ58" i="1"/>
  <c r="AK58" i="1"/>
  <c r="AL58" i="1"/>
  <c r="AM58" i="1"/>
  <c r="AN58" i="1"/>
  <c r="AO58" i="1"/>
  <c r="AP58" i="1"/>
  <c r="AG59" i="1"/>
  <c r="AH59" i="1"/>
  <c r="AI59" i="1"/>
  <c r="AJ59" i="1"/>
  <c r="AK59" i="1"/>
  <c r="AL59" i="1"/>
  <c r="AM59" i="1"/>
  <c r="AN59" i="1"/>
  <c r="AO59" i="1"/>
  <c r="AP59" i="1"/>
  <c r="AG60" i="1"/>
  <c r="AH60" i="1"/>
  <c r="AI60" i="1"/>
  <c r="AJ60" i="1"/>
  <c r="AK60" i="1"/>
  <c r="AL60" i="1"/>
  <c r="AM60" i="1"/>
  <c r="AN60" i="1"/>
  <c r="AO60" i="1"/>
  <c r="AP60" i="1"/>
  <c r="AG61" i="1"/>
  <c r="AH61" i="1"/>
  <c r="AI61" i="1"/>
  <c r="AJ61" i="1"/>
  <c r="AK61" i="1"/>
  <c r="AL61" i="1"/>
  <c r="AM61" i="1"/>
  <c r="AN61" i="1"/>
  <c r="AO61" i="1"/>
  <c r="AP61" i="1"/>
  <c r="AG62" i="1"/>
  <c r="AH62" i="1"/>
  <c r="AI62" i="1"/>
  <c r="AJ62" i="1"/>
  <c r="AK62" i="1"/>
  <c r="AL62" i="1"/>
  <c r="AM62" i="1"/>
  <c r="AN62" i="1"/>
  <c r="AO62" i="1"/>
  <c r="AP62" i="1"/>
  <c r="AH5" i="1"/>
  <c r="AI5" i="1"/>
  <c r="AJ5" i="1"/>
  <c r="AK5" i="1"/>
  <c r="AL5" i="1"/>
  <c r="AM5" i="1"/>
  <c r="AN5" i="1"/>
  <c r="AO5" i="1"/>
  <c r="AP5" i="1"/>
  <c r="AG5" i="1"/>
  <c r="W6" i="1"/>
  <c r="X6" i="1"/>
  <c r="Y6" i="1"/>
  <c r="Z6" i="1"/>
  <c r="AA6" i="1"/>
  <c r="AB6" i="1"/>
  <c r="AC6" i="1"/>
  <c r="AD6" i="1"/>
  <c r="AE6" i="1"/>
  <c r="AF6" i="1"/>
  <c r="W7" i="1"/>
  <c r="X7" i="1"/>
  <c r="Y7" i="1"/>
  <c r="Z7" i="1"/>
  <c r="AA7" i="1"/>
  <c r="AB7" i="1"/>
  <c r="AC7" i="1"/>
  <c r="AD7" i="1"/>
  <c r="AE7" i="1"/>
  <c r="AF7" i="1"/>
  <c r="W8" i="1"/>
  <c r="X8" i="1"/>
  <c r="Y8" i="1"/>
  <c r="Z8" i="1"/>
  <c r="AA8" i="1"/>
  <c r="AB8" i="1"/>
  <c r="AC8" i="1"/>
  <c r="AD8" i="1"/>
  <c r="AE8" i="1"/>
  <c r="AF8" i="1"/>
  <c r="W9" i="1"/>
  <c r="X9" i="1"/>
  <c r="Y9" i="1"/>
  <c r="Z9" i="1"/>
  <c r="AA9" i="1"/>
  <c r="AB9" i="1"/>
  <c r="AC9" i="1"/>
  <c r="AD9" i="1"/>
  <c r="AE9" i="1"/>
  <c r="AF9" i="1"/>
  <c r="W10" i="1"/>
  <c r="X10" i="1"/>
  <c r="Y10" i="1"/>
  <c r="Z10" i="1"/>
  <c r="AA10" i="1"/>
  <c r="AB10" i="1"/>
  <c r="AC10" i="1"/>
  <c r="AD10" i="1"/>
  <c r="AE10" i="1"/>
  <c r="AF10" i="1"/>
  <c r="W11" i="1"/>
  <c r="X11" i="1"/>
  <c r="Y11" i="1"/>
  <c r="Z11" i="1"/>
  <c r="AA11" i="1"/>
  <c r="AB11" i="1"/>
  <c r="AC11" i="1"/>
  <c r="AD11" i="1"/>
  <c r="AE11" i="1"/>
  <c r="AF11" i="1"/>
  <c r="W12" i="1"/>
  <c r="X12" i="1"/>
  <c r="Y12" i="1"/>
  <c r="Z12" i="1"/>
  <c r="AA12" i="1"/>
  <c r="AB12" i="1"/>
  <c r="AC12" i="1"/>
  <c r="AD12" i="1"/>
  <c r="AE12" i="1"/>
  <c r="AF12" i="1"/>
  <c r="W13" i="1"/>
  <c r="X13" i="1"/>
  <c r="Y13" i="1"/>
  <c r="Z13" i="1"/>
  <c r="AA13" i="1"/>
  <c r="AB13" i="1"/>
  <c r="AC13" i="1"/>
  <c r="AD13" i="1"/>
  <c r="AE13" i="1"/>
  <c r="AF13" i="1"/>
  <c r="W14" i="1"/>
  <c r="X14" i="1"/>
  <c r="Y14" i="1"/>
  <c r="Z14" i="1"/>
  <c r="AA14" i="1"/>
  <c r="AB14" i="1"/>
  <c r="AC14" i="1"/>
  <c r="AD14" i="1"/>
  <c r="AE14" i="1"/>
  <c r="AF14" i="1"/>
  <c r="W15" i="1"/>
  <c r="X15" i="1"/>
  <c r="Y15" i="1"/>
  <c r="Z15" i="1"/>
  <c r="AA15" i="1"/>
  <c r="AB15" i="1"/>
  <c r="AC15" i="1"/>
  <c r="AD15" i="1"/>
  <c r="AE15" i="1"/>
  <c r="AF15" i="1"/>
  <c r="W16" i="1"/>
  <c r="X16" i="1"/>
  <c r="Y16" i="1"/>
  <c r="Z16" i="1"/>
  <c r="AA16" i="1"/>
  <c r="AB16" i="1"/>
  <c r="AC16" i="1"/>
  <c r="AD16" i="1"/>
  <c r="AE16" i="1"/>
  <c r="AF16" i="1"/>
  <c r="W17" i="1"/>
  <c r="X17" i="1"/>
  <c r="Y17" i="1"/>
  <c r="Z17" i="1"/>
  <c r="AA17" i="1"/>
  <c r="AB17" i="1"/>
  <c r="AC17" i="1"/>
  <c r="AD17" i="1"/>
  <c r="AE17" i="1"/>
  <c r="AF17" i="1"/>
  <c r="W18" i="1"/>
  <c r="X18" i="1"/>
  <c r="Y18" i="1"/>
  <c r="Z18" i="1"/>
  <c r="AA18" i="1"/>
  <c r="AB18" i="1"/>
  <c r="AC18" i="1"/>
  <c r="AD18" i="1"/>
  <c r="AE18" i="1"/>
  <c r="AF18" i="1"/>
  <c r="W19" i="1"/>
  <c r="X19" i="1"/>
  <c r="Y19" i="1"/>
  <c r="Z19" i="1"/>
  <c r="AA19" i="1"/>
  <c r="AB19" i="1"/>
  <c r="AC19" i="1"/>
  <c r="AD19" i="1"/>
  <c r="AE19" i="1"/>
  <c r="AF19" i="1"/>
  <c r="W20" i="1"/>
  <c r="X20" i="1"/>
  <c r="Y20" i="1"/>
  <c r="Z20" i="1"/>
  <c r="AA20" i="1"/>
  <c r="AB20" i="1"/>
  <c r="AC20" i="1"/>
  <c r="AD20" i="1"/>
  <c r="AE20" i="1"/>
  <c r="AF20" i="1"/>
  <c r="W21" i="1"/>
  <c r="X21" i="1"/>
  <c r="Y21" i="1"/>
  <c r="Z21" i="1"/>
  <c r="AA21" i="1"/>
  <c r="AB21" i="1"/>
  <c r="AC21" i="1"/>
  <c r="AD21" i="1"/>
  <c r="AE21" i="1"/>
  <c r="AF21" i="1"/>
  <c r="W22" i="1"/>
  <c r="X22" i="1"/>
  <c r="Y22" i="1"/>
  <c r="Z22" i="1"/>
  <c r="AA22" i="1"/>
  <c r="AB22" i="1"/>
  <c r="AC22" i="1"/>
  <c r="AD22" i="1"/>
  <c r="AE22" i="1"/>
  <c r="AF22" i="1"/>
  <c r="W23" i="1"/>
  <c r="X23" i="1"/>
  <c r="Y23" i="1"/>
  <c r="Z23" i="1"/>
  <c r="AA23" i="1"/>
  <c r="AB23" i="1"/>
  <c r="AC23" i="1"/>
  <c r="AD23" i="1"/>
  <c r="AE23" i="1"/>
  <c r="AF23" i="1"/>
  <c r="W24" i="1"/>
  <c r="X24" i="1"/>
  <c r="Y24" i="1"/>
  <c r="Z24" i="1"/>
  <c r="AA24" i="1"/>
  <c r="AB24" i="1"/>
  <c r="AC24" i="1"/>
  <c r="AD24" i="1"/>
  <c r="AE24" i="1"/>
  <c r="AF24" i="1"/>
  <c r="W25" i="1"/>
  <c r="X25" i="1"/>
  <c r="Y25" i="1"/>
  <c r="Z25" i="1"/>
  <c r="AA25" i="1"/>
  <c r="AB25" i="1"/>
  <c r="AC25" i="1"/>
  <c r="AD25" i="1"/>
  <c r="AE25" i="1"/>
  <c r="AF25" i="1"/>
  <c r="W26" i="1"/>
  <c r="X26" i="1"/>
  <c r="Y26" i="1"/>
  <c r="Z26" i="1"/>
  <c r="AA26" i="1"/>
  <c r="AB26" i="1"/>
  <c r="AC26" i="1"/>
  <c r="AD26" i="1"/>
  <c r="AE26" i="1"/>
  <c r="AF26" i="1"/>
  <c r="W27" i="1"/>
  <c r="X27" i="1"/>
  <c r="Y27" i="1"/>
  <c r="Z27" i="1"/>
  <c r="AA27" i="1"/>
  <c r="AB27" i="1"/>
  <c r="AC27" i="1"/>
  <c r="AD27" i="1"/>
  <c r="AE27" i="1"/>
  <c r="AF27" i="1"/>
  <c r="W28" i="1"/>
  <c r="X28" i="1"/>
  <c r="Y28" i="1"/>
  <c r="Z28" i="1"/>
  <c r="AA28" i="1"/>
  <c r="AB28" i="1"/>
  <c r="AC28" i="1"/>
  <c r="AD28" i="1"/>
  <c r="AE28" i="1"/>
  <c r="AF28" i="1"/>
  <c r="W29" i="1"/>
  <c r="X29" i="1"/>
  <c r="Y29" i="1"/>
  <c r="Z29" i="1"/>
  <c r="AA29" i="1"/>
  <c r="AB29" i="1"/>
  <c r="AC29" i="1"/>
  <c r="AD29" i="1"/>
  <c r="AE29" i="1"/>
  <c r="AF29" i="1"/>
  <c r="W30" i="1"/>
  <c r="X30" i="1"/>
  <c r="Y30" i="1"/>
  <c r="Z30" i="1"/>
  <c r="AA30" i="1"/>
  <c r="AB30" i="1"/>
  <c r="AC30" i="1"/>
  <c r="AD30" i="1"/>
  <c r="AE30" i="1"/>
  <c r="AF30" i="1"/>
  <c r="W31" i="1"/>
  <c r="X31" i="1"/>
  <c r="Y31" i="1"/>
  <c r="Z31" i="1"/>
  <c r="AA31" i="1"/>
  <c r="AB31" i="1"/>
  <c r="AC31" i="1"/>
  <c r="AD31" i="1"/>
  <c r="AE31" i="1"/>
  <c r="AF31" i="1"/>
  <c r="W32" i="1"/>
  <c r="X32" i="1"/>
  <c r="Y32" i="1"/>
  <c r="Z32" i="1"/>
  <c r="AA32" i="1"/>
  <c r="AB32" i="1"/>
  <c r="AC32" i="1"/>
  <c r="AD32" i="1"/>
  <c r="AE32" i="1"/>
  <c r="AF32" i="1"/>
  <c r="W33" i="1"/>
  <c r="X33" i="1"/>
  <c r="Y33" i="1"/>
  <c r="Z33" i="1"/>
  <c r="AA33" i="1"/>
  <c r="AB33" i="1"/>
  <c r="AC33" i="1"/>
  <c r="AD33" i="1"/>
  <c r="AE33" i="1"/>
  <c r="AF33" i="1"/>
  <c r="W34" i="1"/>
  <c r="X34" i="1"/>
  <c r="Y34" i="1"/>
  <c r="Z34" i="1"/>
  <c r="AA34" i="1"/>
  <c r="AB34" i="1"/>
  <c r="AC34" i="1"/>
  <c r="AD34" i="1"/>
  <c r="AE34" i="1"/>
  <c r="AF34" i="1"/>
  <c r="W35" i="1"/>
  <c r="X35" i="1"/>
  <c r="Y35" i="1"/>
  <c r="Z35" i="1"/>
  <c r="AA35" i="1"/>
  <c r="AB35" i="1"/>
  <c r="AC35" i="1"/>
  <c r="AD35" i="1"/>
  <c r="AE35" i="1"/>
  <c r="AF35" i="1"/>
  <c r="W36" i="1"/>
  <c r="X36" i="1"/>
  <c r="Y36" i="1"/>
  <c r="Z36" i="1"/>
  <c r="AA36" i="1"/>
  <c r="AB36" i="1"/>
  <c r="AC36" i="1"/>
  <c r="AD36" i="1"/>
  <c r="AE36" i="1"/>
  <c r="AF36" i="1"/>
  <c r="W37" i="1"/>
  <c r="X37" i="1"/>
  <c r="Y37" i="1"/>
  <c r="Z37" i="1"/>
  <c r="AA37" i="1"/>
  <c r="AB37" i="1"/>
  <c r="AC37" i="1"/>
  <c r="AD37" i="1"/>
  <c r="AE37" i="1"/>
  <c r="AF37" i="1"/>
  <c r="W38" i="1"/>
  <c r="X38" i="1"/>
  <c r="Y38" i="1"/>
  <c r="Z38" i="1"/>
  <c r="AA38" i="1"/>
  <c r="AB38" i="1"/>
  <c r="AC38" i="1"/>
  <c r="AD38" i="1"/>
  <c r="AE38" i="1"/>
  <c r="AF38" i="1"/>
  <c r="W39" i="1"/>
  <c r="X39" i="1"/>
  <c r="Y39" i="1"/>
  <c r="Z39" i="1"/>
  <c r="AA39" i="1"/>
  <c r="AB39" i="1"/>
  <c r="AC39" i="1"/>
  <c r="AD39" i="1"/>
  <c r="AE39" i="1"/>
  <c r="AF39" i="1"/>
  <c r="W40" i="1"/>
  <c r="X40" i="1"/>
  <c r="Y40" i="1"/>
  <c r="Z40" i="1"/>
  <c r="AA40" i="1"/>
  <c r="AB40" i="1"/>
  <c r="AC40" i="1"/>
  <c r="AD40" i="1"/>
  <c r="AE40" i="1"/>
  <c r="AF40" i="1"/>
  <c r="W41" i="1"/>
  <c r="X41" i="1"/>
  <c r="Y41" i="1"/>
  <c r="Z41" i="1"/>
  <c r="AA41" i="1"/>
  <c r="AB41" i="1"/>
  <c r="AC41" i="1"/>
  <c r="AD41" i="1"/>
  <c r="AE41" i="1"/>
  <c r="AF41" i="1"/>
  <c r="W42" i="1"/>
  <c r="X42" i="1"/>
  <c r="Y42" i="1"/>
  <c r="Z42" i="1"/>
  <c r="AA42" i="1"/>
  <c r="AB42" i="1"/>
  <c r="AC42" i="1"/>
  <c r="AD42" i="1"/>
  <c r="AE42" i="1"/>
  <c r="AF42" i="1"/>
  <c r="W43" i="1"/>
  <c r="X43" i="1"/>
  <c r="Y43" i="1"/>
  <c r="Z43" i="1"/>
  <c r="AA43" i="1"/>
  <c r="AB43" i="1"/>
  <c r="AC43" i="1"/>
  <c r="AD43" i="1"/>
  <c r="AE43" i="1"/>
  <c r="AF43" i="1"/>
  <c r="W44" i="1"/>
  <c r="X44" i="1"/>
  <c r="Y44" i="1"/>
  <c r="Z44" i="1"/>
  <c r="AA44" i="1"/>
  <c r="AB44" i="1"/>
  <c r="AC44" i="1"/>
  <c r="AD44" i="1"/>
  <c r="AE44" i="1"/>
  <c r="AF44" i="1"/>
  <c r="W45" i="1"/>
  <c r="X45" i="1"/>
  <c r="Y45" i="1"/>
  <c r="Z45" i="1"/>
  <c r="AA45" i="1"/>
  <c r="AB45" i="1"/>
  <c r="AC45" i="1"/>
  <c r="AD45" i="1"/>
  <c r="AE45" i="1"/>
  <c r="AF45" i="1"/>
  <c r="W46" i="1"/>
  <c r="X46" i="1"/>
  <c r="Y46" i="1"/>
  <c r="Z46" i="1"/>
  <c r="AA46" i="1"/>
  <c r="AB46" i="1"/>
  <c r="AC46" i="1"/>
  <c r="AD46" i="1"/>
  <c r="AE46" i="1"/>
  <c r="AF46" i="1"/>
  <c r="W47" i="1"/>
  <c r="X47" i="1"/>
  <c r="Y47" i="1"/>
  <c r="Z47" i="1"/>
  <c r="AA47" i="1"/>
  <c r="AB47" i="1"/>
  <c r="AC47" i="1"/>
  <c r="AD47" i="1"/>
  <c r="AE47" i="1"/>
  <c r="AF47" i="1"/>
  <c r="W48" i="1"/>
  <c r="X48" i="1"/>
  <c r="Y48" i="1"/>
  <c r="Z48" i="1"/>
  <c r="AA48" i="1"/>
  <c r="AB48" i="1"/>
  <c r="AC48" i="1"/>
  <c r="AD48" i="1"/>
  <c r="AE48" i="1"/>
  <c r="AF48" i="1"/>
  <c r="W49" i="1"/>
  <c r="X49" i="1"/>
  <c r="Y49" i="1"/>
  <c r="Z49" i="1"/>
  <c r="AA49" i="1"/>
  <c r="AB49" i="1"/>
  <c r="AC49" i="1"/>
  <c r="AD49" i="1"/>
  <c r="AE49" i="1"/>
  <c r="AF49" i="1"/>
  <c r="W50" i="1"/>
  <c r="X50" i="1"/>
  <c r="Y50" i="1"/>
  <c r="Z50" i="1"/>
  <c r="AA50" i="1"/>
  <c r="AB50" i="1"/>
  <c r="AC50" i="1"/>
  <c r="AD50" i="1"/>
  <c r="AE50" i="1"/>
  <c r="AF50" i="1"/>
  <c r="W51" i="1"/>
  <c r="X51" i="1"/>
  <c r="Y51" i="1"/>
  <c r="Z51" i="1"/>
  <c r="AA51" i="1"/>
  <c r="AB51" i="1"/>
  <c r="AC51" i="1"/>
  <c r="AD51" i="1"/>
  <c r="AE51" i="1"/>
  <c r="AF51" i="1"/>
  <c r="W52" i="1"/>
  <c r="X52" i="1"/>
  <c r="Y52" i="1"/>
  <c r="Z52" i="1"/>
  <c r="AA52" i="1"/>
  <c r="AB52" i="1"/>
  <c r="AC52" i="1"/>
  <c r="AD52" i="1"/>
  <c r="AE52" i="1"/>
  <c r="AF52" i="1"/>
  <c r="W53" i="1"/>
  <c r="X53" i="1"/>
  <c r="Y53" i="1"/>
  <c r="Z53" i="1"/>
  <c r="AA53" i="1"/>
  <c r="AB53" i="1"/>
  <c r="AC53" i="1"/>
  <c r="AD53" i="1"/>
  <c r="AE53" i="1"/>
  <c r="AF53" i="1"/>
  <c r="W54" i="1"/>
  <c r="X54" i="1"/>
  <c r="Y54" i="1"/>
  <c r="Z54" i="1"/>
  <c r="AA54" i="1"/>
  <c r="AB54" i="1"/>
  <c r="AC54" i="1"/>
  <c r="AD54" i="1"/>
  <c r="AE54" i="1"/>
  <c r="AF54" i="1"/>
  <c r="W55" i="1"/>
  <c r="X55" i="1"/>
  <c r="Y55" i="1"/>
  <c r="Z55" i="1"/>
  <c r="AA55" i="1"/>
  <c r="AB55" i="1"/>
  <c r="AC55" i="1"/>
  <c r="AD55" i="1"/>
  <c r="AE55" i="1"/>
  <c r="AF55" i="1"/>
  <c r="W56" i="1"/>
  <c r="X56" i="1"/>
  <c r="Y56" i="1"/>
  <c r="Z56" i="1"/>
  <c r="AA56" i="1"/>
  <c r="AB56" i="1"/>
  <c r="AC56" i="1"/>
  <c r="AD56" i="1"/>
  <c r="AE56" i="1"/>
  <c r="AF56" i="1"/>
  <c r="W57" i="1"/>
  <c r="X57" i="1"/>
  <c r="Y57" i="1"/>
  <c r="Z57" i="1"/>
  <c r="AA57" i="1"/>
  <c r="AB57" i="1"/>
  <c r="AC57" i="1"/>
  <c r="AD57" i="1"/>
  <c r="AE57" i="1"/>
  <c r="AF57" i="1"/>
  <c r="W58" i="1"/>
  <c r="X58" i="1"/>
  <c r="Y58" i="1"/>
  <c r="Z58" i="1"/>
  <c r="AA58" i="1"/>
  <c r="AB58" i="1"/>
  <c r="AC58" i="1"/>
  <c r="AD58" i="1"/>
  <c r="AE58" i="1"/>
  <c r="AF58" i="1"/>
  <c r="W59" i="1"/>
  <c r="X59" i="1"/>
  <c r="Y59" i="1"/>
  <c r="Z59" i="1"/>
  <c r="AA59" i="1"/>
  <c r="AB59" i="1"/>
  <c r="AC59" i="1"/>
  <c r="AD59" i="1"/>
  <c r="AE59" i="1"/>
  <c r="AF59" i="1"/>
  <c r="W60" i="1"/>
  <c r="X60" i="1"/>
  <c r="Y60" i="1"/>
  <c r="Z60" i="1"/>
  <c r="AA60" i="1"/>
  <c r="AB60" i="1"/>
  <c r="AC60" i="1"/>
  <c r="AD60" i="1"/>
  <c r="AE60" i="1"/>
  <c r="AF60" i="1"/>
  <c r="W61" i="1"/>
  <c r="X61" i="1"/>
  <c r="Y61" i="1"/>
  <c r="Z61" i="1"/>
  <c r="AA61" i="1"/>
  <c r="AB61" i="1"/>
  <c r="AC61" i="1"/>
  <c r="AD61" i="1"/>
  <c r="AE61" i="1"/>
  <c r="AF61" i="1"/>
  <c r="W62" i="1"/>
  <c r="X62" i="1"/>
  <c r="Y62" i="1"/>
  <c r="Z62" i="1"/>
  <c r="AA62" i="1"/>
  <c r="AB62" i="1"/>
  <c r="AC62" i="1"/>
  <c r="AD62" i="1"/>
  <c r="AE62" i="1"/>
  <c r="AF62" i="1"/>
  <c r="X5" i="1"/>
  <c r="Y5" i="1"/>
  <c r="Z5" i="1"/>
  <c r="AA5" i="1"/>
  <c r="AB5" i="1"/>
  <c r="AC5" i="1"/>
  <c r="AD5" i="1"/>
  <c r="AE5" i="1"/>
  <c r="AF5" i="1"/>
  <c r="W5" i="1"/>
  <c r="M6" i="1"/>
  <c r="N6" i="1"/>
  <c r="O6" i="1"/>
  <c r="P6" i="1"/>
  <c r="Q6" i="1"/>
  <c r="R6" i="1"/>
  <c r="S6" i="1"/>
  <c r="T6" i="1"/>
  <c r="U6" i="1"/>
  <c r="V6" i="1"/>
  <c r="M7" i="1"/>
  <c r="N7" i="1"/>
  <c r="O7" i="1"/>
  <c r="P7" i="1"/>
  <c r="Q7" i="1"/>
  <c r="R7" i="1"/>
  <c r="S7" i="1"/>
  <c r="T7" i="1"/>
  <c r="U7" i="1"/>
  <c r="V7" i="1"/>
  <c r="M8" i="1"/>
  <c r="N8" i="1"/>
  <c r="O8" i="1"/>
  <c r="P8" i="1"/>
  <c r="Q8" i="1"/>
  <c r="R8" i="1"/>
  <c r="S8" i="1"/>
  <c r="T8" i="1"/>
  <c r="U8" i="1"/>
  <c r="V8" i="1"/>
  <c r="M9" i="1"/>
  <c r="N9" i="1"/>
  <c r="O9" i="1"/>
  <c r="P9" i="1"/>
  <c r="Q9" i="1"/>
  <c r="R9" i="1"/>
  <c r="S9" i="1"/>
  <c r="T9" i="1"/>
  <c r="U9" i="1"/>
  <c r="V9" i="1"/>
  <c r="M10" i="1"/>
  <c r="N10" i="1"/>
  <c r="O10" i="1"/>
  <c r="P10" i="1"/>
  <c r="Q10" i="1"/>
  <c r="R10" i="1"/>
  <c r="S10" i="1"/>
  <c r="T10" i="1"/>
  <c r="U10" i="1"/>
  <c r="V10" i="1"/>
  <c r="M11" i="1"/>
  <c r="N11" i="1"/>
  <c r="O11" i="1"/>
  <c r="P11" i="1"/>
  <c r="Q11" i="1"/>
  <c r="R11" i="1"/>
  <c r="S11" i="1"/>
  <c r="T11" i="1"/>
  <c r="U11" i="1"/>
  <c r="V11" i="1"/>
  <c r="M12" i="1"/>
  <c r="N12" i="1"/>
  <c r="O12" i="1"/>
  <c r="P12" i="1"/>
  <c r="Q12" i="1"/>
  <c r="R12" i="1"/>
  <c r="S12" i="1"/>
  <c r="T12" i="1"/>
  <c r="U12" i="1"/>
  <c r="V12" i="1"/>
  <c r="M13" i="1"/>
  <c r="N13" i="1"/>
  <c r="O13" i="1"/>
  <c r="P13" i="1"/>
  <c r="Q13" i="1"/>
  <c r="R13" i="1"/>
  <c r="S13" i="1"/>
  <c r="T13" i="1"/>
  <c r="U13" i="1"/>
  <c r="V13" i="1"/>
  <c r="M14" i="1"/>
  <c r="N14" i="1"/>
  <c r="O14" i="1"/>
  <c r="P14" i="1"/>
  <c r="Q14" i="1"/>
  <c r="R14" i="1"/>
  <c r="S14" i="1"/>
  <c r="T14" i="1"/>
  <c r="U14" i="1"/>
  <c r="V14" i="1"/>
  <c r="M15" i="1"/>
  <c r="N15" i="1"/>
  <c r="O15" i="1"/>
  <c r="P15" i="1"/>
  <c r="Q15" i="1"/>
  <c r="R15" i="1"/>
  <c r="S15" i="1"/>
  <c r="T15" i="1"/>
  <c r="U15" i="1"/>
  <c r="V15" i="1"/>
  <c r="M16" i="1"/>
  <c r="N16" i="1"/>
  <c r="O16" i="1"/>
  <c r="P16" i="1"/>
  <c r="Q16" i="1"/>
  <c r="R16" i="1"/>
  <c r="S16" i="1"/>
  <c r="T16" i="1"/>
  <c r="U16" i="1"/>
  <c r="V16" i="1"/>
  <c r="M17" i="1"/>
  <c r="N17" i="1"/>
  <c r="O17" i="1"/>
  <c r="P17" i="1"/>
  <c r="Q17" i="1"/>
  <c r="R17" i="1"/>
  <c r="S17" i="1"/>
  <c r="T17" i="1"/>
  <c r="U17" i="1"/>
  <c r="V17" i="1"/>
  <c r="M18" i="1"/>
  <c r="N18" i="1"/>
  <c r="O18" i="1"/>
  <c r="P18" i="1"/>
  <c r="Q18" i="1"/>
  <c r="R18" i="1"/>
  <c r="S18" i="1"/>
  <c r="T18" i="1"/>
  <c r="U18" i="1"/>
  <c r="V18" i="1"/>
  <c r="M19" i="1"/>
  <c r="N19" i="1"/>
  <c r="O19" i="1"/>
  <c r="P19" i="1"/>
  <c r="Q19" i="1"/>
  <c r="R19" i="1"/>
  <c r="S19" i="1"/>
  <c r="T19" i="1"/>
  <c r="U19" i="1"/>
  <c r="V19" i="1"/>
  <c r="M20" i="1"/>
  <c r="N20" i="1"/>
  <c r="O20" i="1"/>
  <c r="P20" i="1"/>
  <c r="Q20" i="1"/>
  <c r="R20" i="1"/>
  <c r="S20" i="1"/>
  <c r="T20" i="1"/>
  <c r="U20" i="1"/>
  <c r="V20" i="1"/>
  <c r="M21" i="1"/>
  <c r="N21" i="1"/>
  <c r="O21" i="1"/>
  <c r="P21" i="1"/>
  <c r="Q21" i="1"/>
  <c r="R21" i="1"/>
  <c r="S21" i="1"/>
  <c r="T21" i="1"/>
  <c r="U21" i="1"/>
  <c r="V21" i="1"/>
  <c r="M22" i="1"/>
  <c r="N22" i="1"/>
  <c r="O22" i="1"/>
  <c r="P22" i="1"/>
  <c r="Q22" i="1"/>
  <c r="R22" i="1"/>
  <c r="S22" i="1"/>
  <c r="T22" i="1"/>
  <c r="U22" i="1"/>
  <c r="V22" i="1"/>
  <c r="M23" i="1"/>
  <c r="N23" i="1"/>
  <c r="O23" i="1"/>
  <c r="P23" i="1"/>
  <c r="Q23" i="1"/>
  <c r="R23" i="1"/>
  <c r="S23" i="1"/>
  <c r="T23" i="1"/>
  <c r="U23" i="1"/>
  <c r="V23" i="1"/>
  <c r="M24" i="1"/>
  <c r="N24" i="1"/>
  <c r="O24" i="1"/>
  <c r="P24" i="1"/>
  <c r="Q24" i="1"/>
  <c r="R24" i="1"/>
  <c r="S24" i="1"/>
  <c r="T24" i="1"/>
  <c r="U24" i="1"/>
  <c r="V24" i="1"/>
  <c r="M25" i="1"/>
  <c r="N25" i="1"/>
  <c r="O25" i="1"/>
  <c r="P25" i="1"/>
  <c r="Q25" i="1"/>
  <c r="R25" i="1"/>
  <c r="S25" i="1"/>
  <c r="T25" i="1"/>
  <c r="U25" i="1"/>
  <c r="V25" i="1"/>
  <c r="M26" i="1"/>
  <c r="N26" i="1"/>
  <c r="O26" i="1"/>
  <c r="P26" i="1"/>
  <c r="Q26" i="1"/>
  <c r="R26" i="1"/>
  <c r="S26" i="1"/>
  <c r="T26" i="1"/>
  <c r="U26" i="1"/>
  <c r="V26" i="1"/>
  <c r="M27" i="1"/>
  <c r="N27" i="1"/>
  <c r="O27" i="1"/>
  <c r="P27" i="1"/>
  <c r="Q27" i="1"/>
  <c r="R27" i="1"/>
  <c r="S27" i="1"/>
  <c r="T27" i="1"/>
  <c r="U27" i="1"/>
  <c r="V27" i="1"/>
  <c r="M28" i="1"/>
  <c r="N28" i="1"/>
  <c r="O28" i="1"/>
  <c r="P28" i="1"/>
  <c r="Q28" i="1"/>
  <c r="R28" i="1"/>
  <c r="S28" i="1"/>
  <c r="T28" i="1"/>
  <c r="U28" i="1"/>
  <c r="V28" i="1"/>
  <c r="M29" i="1"/>
  <c r="N29" i="1"/>
  <c r="O29" i="1"/>
  <c r="P29" i="1"/>
  <c r="Q29" i="1"/>
  <c r="R29" i="1"/>
  <c r="S29" i="1"/>
  <c r="T29" i="1"/>
  <c r="U29" i="1"/>
  <c r="V29" i="1"/>
  <c r="M30" i="1"/>
  <c r="N30" i="1"/>
  <c r="O30" i="1"/>
  <c r="P30" i="1"/>
  <c r="Q30" i="1"/>
  <c r="R30" i="1"/>
  <c r="S30" i="1"/>
  <c r="T30" i="1"/>
  <c r="U30" i="1"/>
  <c r="V30" i="1"/>
  <c r="M31" i="1"/>
  <c r="N31" i="1"/>
  <c r="O31" i="1"/>
  <c r="P31" i="1"/>
  <c r="Q31" i="1"/>
  <c r="R31" i="1"/>
  <c r="S31" i="1"/>
  <c r="T31" i="1"/>
  <c r="U31" i="1"/>
  <c r="V31" i="1"/>
  <c r="M32" i="1"/>
  <c r="N32" i="1"/>
  <c r="O32" i="1"/>
  <c r="P32" i="1"/>
  <c r="Q32" i="1"/>
  <c r="R32" i="1"/>
  <c r="S32" i="1"/>
  <c r="T32" i="1"/>
  <c r="U32" i="1"/>
  <c r="V32" i="1"/>
  <c r="M33" i="1"/>
  <c r="N33" i="1"/>
  <c r="O33" i="1"/>
  <c r="P33" i="1"/>
  <c r="Q33" i="1"/>
  <c r="R33" i="1"/>
  <c r="S33" i="1"/>
  <c r="T33" i="1"/>
  <c r="U33" i="1"/>
  <c r="V33" i="1"/>
  <c r="M34" i="1"/>
  <c r="N34" i="1"/>
  <c r="O34" i="1"/>
  <c r="P34" i="1"/>
  <c r="Q34" i="1"/>
  <c r="R34" i="1"/>
  <c r="S34" i="1"/>
  <c r="T34" i="1"/>
  <c r="U34" i="1"/>
  <c r="V34" i="1"/>
  <c r="M35" i="1"/>
  <c r="N35" i="1"/>
  <c r="O35" i="1"/>
  <c r="P35" i="1"/>
  <c r="Q35" i="1"/>
  <c r="R35" i="1"/>
  <c r="S35" i="1"/>
  <c r="T35" i="1"/>
  <c r="U35" i="1"/>
  <c r="V35" i="1"/>
  <c r="M36" i="1"/>
  <c r="N36" i="1"/>
  <c r="O36" i="1"/>
  <c r="P36" i="1"/>
  <c r="Q36" i="1"/>
  <c r="R36" i="1"/>
  <c r="S36" i="1"/>
  <c r="T36" i="1"/>
  <c r="U36" i="1"/>
  <c r="V36" i="1"/>
  <c r="M37" i="1"/>
  <c r="N37" i="1"/>
  <c r="O37" i="1"/>
  <c r="P37" i="1"/>
  <c r="Q37" i="1"/>
  <c r="R37" i="1"/>
  <c r="S37" i="1"/>
  <c r="T37" i="1"/>
  <c r="U37" i="1"/>
  <c r="V37" i="1"/>
  <c r="M38" i="1"/>
  <c r="N38" i="1"/>
  <c r="O38" i="1"/>
  <c r="P38" i="1"/>
  <c r="Q38" i="1"/>
  <c r="R38" i="1"/>
  <c r="S38" i="1"/>
  <c r="T38" i="1"/>
  <c r="U38" i="1"/>
  <c r="V38" i="1"/>
  <c r="M39" i="1"/>
  <c r="N39" i="1"/>
  <c r="O39" i="1"/>
  <c r="P39" i="1"/>
  <c r="Q39" i="1"/>
  <c r="R39" i="1"/>
  <c r="S39" i="1"/>
  <c r="T39" i="1"/>
  <c r="U39" i="1"/>
  <c r="V39" i="1"/>
  <c r="M40" i="1"/>
  <c r="N40" i="1"/>
  <c r="O40" i="1"/>
  <c r="P40" i="1"/>
  <c r="Q40" i="1"/>
  <c r="R40" i="1"/>
  <c r="S40" i="1"/>
  <c r="T40" i="1"/>
  <c r="U40" i="1"/>
  <c r="V40" i="1"/>
  <c r="M41" i="1"/>
  <c r="N41" i="1"/>
  <c r="O41" i="1"/>
  <c r="P41" i="1"/>
  <c r="Q41" i="1"/>
  <c r="R41" i="1"/>
  <c r="S41" i="1"/>
  <c r="T41" i="1"/>
  <c r="U41" i="1"/>
  <c r="V41" i="1"/>
  <c r="M42" i="1"/>
  <c r="N42" i="1"/>
  <c r="O42" i="1"/>
  <c r="P42" i="1"/>
  <c r="Q42" i="1"/>
  <c r="R42" i="1"/>
  <c r="S42" i="1"/>
  <c r="T42" i="1"/>
  <c r="U42" i="1"/>
  <c r="V42" i="1"/>
  <c r="M43" i="1"/>
  <c r="N43" i="1"/>
  <c r="O43" i="1"/>
  <c r="P43" i="1"/>
  <c r="Q43" i="1"/>
  <c r="R43" i="1"/>
  <c r="S43" i="1"/>
  <c r="T43" i="1"/>
  <c r="U43" i="1"/>
  <c r="V43" i="1"/>
  <c r="M44" i="1"/>
  <c r="N44" i="1"/>
  <c r="O44" i="1"/>
  <c r="P44" i="1"/>
  <c r="Q44" i="1"/>
  <c r="R44" i="1"/>
  <c r="S44" i="1"/>
  <c r="T44" i="1"/>
  <c r="U44" i="1"/>
  <c r="V44" i="1"/>
  <c r="M45" i="1"/>
  <c r="N45" i="1"/>
  <c r="O45" i="1"/>
  <c r="P45" i="1"/>
  <c r="Q45" i="1"/>
  <c r="R45" i="1"/>
  <c r="S45" i="1"/>
  <c r="T45" i="1"/>
  <c r="U45" i="1"/>
  <c r="V45" i="1"/>
  <c r="M46" i="1"/>
  <c r="N46" i="1"/>
  <c r="O46" i="1"/>
  <c r="P46" i="1"/>
  <c r="Q46" i="1"/>
  <c r="R46" i="1"/>
  <c r="S46" i="1"/>
  <c r="T46" i="1"/>
  <c r="U46" i="1"/>
  <c r="V46" i="1"/>
  <c r="M47" i="1"/>
  <c r="N47" i="1"/>
  <c r="O47" i="1"/>
  <c r="P47" i="1"/>
  <c r="Q47" i="1"/>
  <c r="R47" i="1"/>
  <c r="S47" i="1"/>
  <c r="T47" i="1"/>
  <c r="U47" i="1"/>
  <c r="V47" i="1"/>
  <c r="M48" i="1"/>
  <c r="N48" i="1"/>
  <c r="O48" i="1"/>
  <c r="P48" i="1"/>
  <c r="Q48" i="1"/>
  <c r="R48" i="1"/>
  <c r="S48" i="1"/>
  <c r="T48" i="1"/>
  <c r="U48" i="1"/>
  <c r="V48" i="1"/>
  <c r="M49" i="1"/>
  <c r="N49" i="1"/>
  <c r="O49" i="1"/>
  <c r="P49" i="1"/>
  <c r="Q49" i="1"/>
  <c r="R49" i="1"/>
  <c r="S49" i="1"/>
  <c r="T49" i="1"/>
  <c r="U49" i="1"/>
  <c r="V49" i="1"/>
  <c r="M50" i="1"/>
  <c r="N50" i="1"/>
  <c r="O50" i="1"/>
  <c r="P50" i="1"/>
  <c r="Q50" i="1"/>
  <c r="R50" i="1"/>
  <c r="S50" i="1"/>
  <c r="T50" i="1"/>
  <c r="U50" i="1"/>
  <c r="V50" i="1"/>
  <c r="M51" i="1"/>
  <c r="N51" i="1"/>
  <c r="O51" i="1"/>
  <c r="P51" i="1"/>
  <c r="Q51" i="1"/>
  <c r="R51" i="1"/>
  <c r="S51" i="1"/>
  <c r="T51" i="1"/>
  <c r="U51" i="1"/>
  <c r="V51" i="1"/>
  <c r="M52" i="1"/>
  <c r="N52" i="1"/>
  <c r="O52" i="1"/>
  <c r="P52" i="1"/>
  <c r="Q52" i="1"/>
  <c r="R52" i="1"/>
  <c r="S52" i="1"/>
  <c r="T52" i="1"/>
  <c r="U52" i="1"/>
  <c r="V52" i="1"/>
  <c r="M53" i="1"/>
  <c r="N53" i="1"/>
  <c r="O53" i="1"/>
  <c r="P53" i="1"/>
  <c r="Q53" i="1"/>
  <c r="R53" i="1"/>
  <c r="S53" i="1"/>
  <c r="T53" i="1"/>
  <c r="U53" i="1"/>
  <c r="V53" i="1"/>
  <c r="M54" i="1"/>
  <c r="N54" i="1"/>
  <c r="O54" i="1"/>
  <c r="P54" i="1"/>
  <c r="Q54" i="1"/>
  <c r="R54" i="1"/>
  <c r="S54" i="1"/>
  <c r="T54" i="1"/>
  <c r="U54" i="1"/>
  <c r="V54" i="1"/>
  <c r="M55" i="1"/>
  <c r="N55" i="1"/>
  <c r="O55" i="1"/>
  <c r="P55" i="1"/>
  <c r="Q55" i="1"/>
  <c r="R55" i="1"/>
  <c r="S55" i="1"/>
  <c r="T55" i="1"/>
  <c r="U55" i="1"/>
  <c r="V55" i="1"/>
  <c r="M56" i="1"/>
  <c r="N56" i="1"/>
  <c r="O56" i="1"/>
  <c r="P56" i="1"/>
  <c r="Q56" i="1"/>
  <c r="R56" i="1"/>
  <c r="S56" i="1"/>
  <c r="T56" i="1"/>
  <c r="U56" i="1"/>
  <c r="V56" i="1"/>
  <c r="M57" i="1"/>
  <c r="N57" i="1"/>
  <c r="O57" i="1"/>
  <c r="P57" i="1"/>
  <c r="Q57" i="1"/>
  <c r="R57" i="1"/>
  <c r="S57" i="1"/>
  <c r="T57" i="1"/>
  <c r="U57" i="1"/>
  <c r="V57" i="1"/>
  <c r="M58" i="1"/>
  <c r="N58" i="1"/>
  <c r="O58" i="1"/>
  <c r="P58" i="1"/>
  <c r="Q58" i="1"/>
  <c r="R58" i="1"/>
  <c r="S58" i="1"/>
  <c r="T58" i="1"/>
  <c r="U58" i="1"/>
  <c r="V58" i="1"/>
  <c r="M59" i="1"/>
  <c r="N59" i="1"/>
  <c r="O59" i="1"/>
  <c r="P59" i="1"/>
  <c r="Q59" i="1"/>
  <c r="R59" i="1"/>
  <c r="S59" i="1"/>
  <c r="T59" i="1"/>
  <c r="U59" i="1"/>
  <c r="V59" i="1"/>
  <c r="M60" i="1"/>
  <c r="N60" i="1"/>
  <c r="O60" i="1"/>
  <c r="P60" i="1"/>
  <c r="Q60" i="1"/>
  <c r="R60" i="1"/>
  <c r="S60" i="1"/>
  <c r="T60" i="1"/>
  <c r="U60" i="1"/>
  <c r="V60" i="1"/>
  <c r="M61" i="1"/>
  <c r="N61" i="1"/>
  <c r="O61" i="1"/>
  <c r="P61" i="1"/>
  <c r="Q61" i="1"/>
  <c r="R61" i="1"/>
  <c r="S61" i="1"/>
  <c r="T61" i="1"/>
  <c r="U61" i="1"/>
  <c r="V61" i="1"/>
  <c r="M62" i="1"/>
  <c r="N62" i="1"/>
  <c r="O62" i="1"/>
  <c r="P62" i="1"/>
  <c r="Q62" i="1"/>
  <c r="R62" i="1"/>
  <c r="S62" i="1"/>
  <c r="T62" i="1"/>
  <c r="U62" i="1"/>
  <c r="V62" i="1"/>
  <c r="O5" i="1"/>
  <c r="P5" i="1"/>
  <c r="Q5" i="1"/>
  <c r="R5" i="1"/>
  <c r="S5" i="1"/>
  <c r="T5" i="1"/>
  <c r="U5" i="1"/>
  <c r="V5" i="1"/>
  <c r="N5" i="1"/>
  <c r="I10" i="1"/>
  <c r="J10" i="1"/>
  <c r="M5" i="1"/>
  <c r="E5" i="1"/>
  <c r="G5" i="1"/>
  <c r="I5" i="1"/>
  <c r="K5" i="1"/>
  <c r="E6" i="1"/>
  <c r="G6" i="1"/>
  <c r="I6" i="1"/>
  <c r="K6" i="1"/>
  <c r="E7" i="1"/>
  <c r="G7" i="1"/>
  <c r="I7" i="1"/>
  <c r="K7" i="1"/>
  <c r="E8" i="1"/>
  <c r="G8" i="1"/>
  <c r="I8" i="1"/>
  <c r="K8" i="1"/>
  <c r="E9" i="1"/>
  <c r="G9" i="1"/>
  <c r="I9" i="1"/>
  <c r="K9" i="1"/>
  <c r="L5" i="1"/>
  <c r="J5" i="1"/>
  <c r="H5" i="1"/>
  <c r="F5" i="1"/>
  <c r="E59" i="1"/>
  <c r="G59" i="1"/>
  <c r="I59" i="1"/>
  <c r="K59" i="1"/>
  <c r="E60" i="1"/>
  <c r="G60" i="1"/>
  <c r="I60" i="1"/>
  <c r="K60" i="1"/>
  <c r="E61" i="1"/>
  <c r="G61" i="1"/>
  <c r="I61" i="1"/>
  <c r="K61" i="1"/>
  <c r="E62" i="1"/>
  <c r="G62" i="1"/>
  <c r="I62" i="1"/>
  <c r="K62" i="1"/>
  <c r="L59" i="1"/>
  <c r="J59" i="1"/>
  <c r="H59" i="1"/>
  <c r="F59" i="1"/>
  <c r="E55" i="1"/>
  <c r="G55" i="1"/>
  <c r="I55" i="1"/>
  <c r="K55" i="1"/>
  <c r="E56" i="1"/>
  <c r="G56" i="1"/>
  <c r="I56" i="1"/>
  <c r="K56" i="1"/>
  <c r="E57" i="1"/>
  <c r="G57" i="1"/>
  <c r="I57" i="1"/>
  <c r="K57" i="1"/>
  <c r="E58" i="1"/>
  <c r="G58" i="1"/>
  <c r="I58" i="1"/>
  <c r="K58" i="1"/>
  <c r="L55" i="1"/>
  <c r="J55" i="1"/>
  <c r="H55" i="1"/>
  <c r="F55" i="1"/>
  <c r="E52" i="1"/>
  <c r="G52" i="1"/>
  <c r="I52" i="1"/>
  <c r="K52" i="1"/>
  <c r="E53" i="1"/>
  <c r="G53" i="1"/>
  <c r="I53" i="1"/>
  <c r="K53" i="1"/>
  <c r="E54" i="1"/>
  <c r="G54" i="1"/>
  <c r="I54" i="1"/>
  <c r="K54" i="1"/>
  <c r="L52" i="1"/>
  <c r="J52" i="1"/>
  <c r="H52" i="1"/>
  <c r="F52" i="1"/>
  <c r="E49" i="1"/>
  <c r="G49" i="1"/>
  <c r="I49" i="1"/>
  <c r="K49" i="1"/>
  <c r="E50" i="1"/>
  <c r="G50" i="1"/>
  <c r="I50" i="1"/>
  <c r="K50" i="1"/>
  <c r="E51" i="1"/>
  <c r="G51" i="1"/>
  <c r="I51" i="1"/>
  <c r="K51" i="1"/>
  <c r="L49" i="1"/>
  <c r="J49" i="1"/>
  <c r="H49" i="1"/>
  <c r="F49" i="1"/>
  <c r="E45" i="1"/>
  <c r="G45" i="1"/>
  <c r="I45" i="1"/>
  <c r="K45" i="1"/>
  <c r="E46" i="1"/>
  <c r="G46" i="1"/>
  <c r="I46" i="1"/>
  <c r="K46" i="1"/>
  <c r="E47" i="1"/>
  <c r="G47" i="1"/>
  <c r="I47" i="1"/>
  <c r="K47" i="1"/>
  <c r="E48" i="1"/>
  <c r="G48" i="1"/>
  <c r="I48" i="1"/>
  <c r="K48" i="1"/>
  <c r="L45" i="1"/>
  <c r="J45" i="1"/>
  <c r="H45" i="1"/>
  <c r="F45" i="1"/>
  <c r="E43" i="1"/>
  <c r="G43" i="1"/>
  <c r="I43" i="1"/>
  <c r="K43" i="1"/>
  <c r="E44" i="1"/>
  <c r="G44" i="1"/>
  <c r="I44" i="1"/>
  <c r="K44" i="1"/>
  <c r="L43" i="1"/>
  <c r="J43" i="1"/>
  <c r="H43" i="1"/>
  <c r="F43" i="1"/>
  <c r="E40" i="1"/>
  <c r="G40" i="1"/>
  <c r="I40" i="1"/>
  <c r="K40" i="1"/>
  <c r="E41" i="1"/>
  <c r="G41" i="1"/>
  <c r="I41" i="1"/>
  <c r="K41" i="1"/>
  <c r="E42" i="1"/>
  <c r="G42" i="1"/>
  <c r="I42" i="1"/>
  <c r="K42" i="1"/>
  <c r="L40" i="1"/>
  <c r="J40" i="1"/>
  <c r="H40" i="1"/>
  <c r="F40" i="1"/>
  <c r="E38" i="1"/>
  <c r="G38" i="1"/>
  <c r="I38" i="1"/>
  <c r="K38" i="1"/>
  <c r="E39" i="1"/>
  <c r="G39" i="1"/>
  <c r="I39" i="1"/>
  <c r="K39" i="1"/>
  <c r="L38" i="1"/>
  <c r="J38" i="1"/>
  <c r="H38" i="1"/>
  <c r="F38" i="1"/>
  <c r="E36" i="1"/>
  <c r="G36" i="1"/>
  <c r="I36" i="1"/>
  <c r="K36" i="1"/>
  <c r="E37" i="1"/>
  <c r="G37" i="1"/>
  <c r="I37" i="1"/>
  <c r="K37" i="1"/>
  <c r="L36" i="1"/>
  <c r="J36" i="1"/>
  <c r="H36" i="1"/>
  <c r="F36" i="1"/>
  <c r="E33" i="1"/>
  <c r="G33" i="1"/>
  <c r="I33" i="1"/>
  <c r="K33" i="1"/>
  <c r="E34" i="1"/>
  <c r="G34" i="1"/>
  <c r="I34" i="1"/>
  <c r="K34" i="1"/>
  <c r="L33" i="1"/>
  <c r="J33" i="1"/>
  <c r="H33" i="1"/>
  <c r="F33" i="1"/>
  <c r="E31" i="1"/>
  <c r="G31" i="1"/>
  <c r="I31" i="1"/>
  <c r="K31" i="1"/>
  <c r="E32" i="1"/>
  <c r="G32" i="1"/>
  <c r="I32" i="1"/>
  <c r="K32" i="1"/>
  <c r="L31" i="1"/>
  <c r="J31" i="1"/>
  <c r="H31" i="1"/>
  <c r="F31" i="1"/>
  <c r="E30" i="1"/>
  <c r="G30" i="1"/>
  <c r="I30" i="1"/>
  <c r="K30" i="1"/>
  <c r="L30" i="1"/>
  <c r="J30" i="1"/>
  <c r="H30" i="1"/>
  <c r="F30" i="1"/>
  <c r="E29" i="1"/>
  <c r="G29" i="1"/>
  <c r="I29" i="1"/>
  <c r="K29" i="1"/>
  <c r="L29" i="1"/>
  <c r="J29" i="1"/>
  <c r="H29" i="1"/>
  <c r="F29" i="1"/>
  <c r="E27" i="1"/>
  <c r="G27" i="1"/>
  <c r="I27" i="1"/>
  <c r="K27" i="1"/>
  <c r="E28" i="1"/>
  <c r="G28" i="1"/>
  <c r="I28" i="1"/>
  <c r="K28" i="1"/>
  <c r="L27" i="1"/>
  <c r="J27" i="1"/>
  <c r="H27" i="1"/>
  <c r="F27" i="1"/>
  <c r="E22" i="1"/>
  <c r="G22" i="1"/>
  <c r="I22" i="1"/>
  <c r="K22" i="1"/>
  <c r="L22" i="1"/>
  <c r="J22" i="1"/>
  <c r="H22" i="1"/>
  <c r="F22" i="1"/>
  <c r="E18" i="1"/>
  <c r="E19" i="1"/>
  <c r="E20" i="1"/>
  <c r="E21" i="1"/>
  <c r="F18" i="1"/>
  <c r="E13" i="1"/>
  <c r="G13" i="1"/>
  <c r="I13" i="1"/>
  <c r="K13" i="1"/>
  <c r="E14" i="1"/>
  <c r="G14" i="1"/>
  <c r="I14" i="1"/>
  <c r="K14" i="1"/>
  <c r="L13" i="1"/>
  <c r="J13" i="1"/>
  <c r="H13" i="1"/>
  <c r="F13" i="1"/>
  <c r="E11" i="1"/>
  <c r="G11" i="1"/>
  <c r="I11" i="1"/>
  <c r="K11" i="1"/>
  <c r="E12" i="1"/>
  <c r="G12" i="1"/>
  <c r="I12" i="1"/>
  <c r="K12" i="1"/>
  <c r="L11" i="1"/>
  <c r="J11" i="1"/>
  <c r="H11" i="1"/>
  <c r="F11" i="1"/>
  <c r="E10" i="1"/>
  <c r="G10" i="1"/>
  <c r="K10" i="1"/>
  <c r="L10" i="1"/>
  <c r="H10" i="1"/>
  <c r="F10" i="1"/>
  <c r="AH3" i="1"/>
  <c r="AI3" i="1"/>
  <c r="AJ3" i="1"/>
  <c r="AK3" i="1"/>
  <c r="AL3" i="1"/>
  <c r="AM3" i="1"/>
  <c r="AN3" i="1"/>
  <c r="AO3" i="1"/>
  <c r="AP3" i="1"/>
  <c r="AG3" i="1"/>
  <c r="X3" i="1"/>
  <c r="Y3" i="1"/>
  <c r="Z3" i="1"/>
  <c r="AA3" i="1"/>
  <c r="AB3" i="1"/>
  <c r="AC3" i="1"/>
  <c r="AD3" i="1"/>
  <c r="AE3" i="1"/>
  <c r="AF3" i="1"/>
  <c r="W3" i="1"/>
  <c r="M4" i="1"/>
  <c r="M3" i="1"/>
  <c r="V4" i="1"/>
  <c r="U4" i="1"/>
  <c r="T4" i="1"/>
  <c r="S4" i="1"/>
  <c r="R4" i="1"/>
  <c r="Q4" i="1"/>
  <c r="P4" i="1"/>
  <c r="O4" i="1"/>
  <c r="N4" i="1"/>
  <c r="V3" i="1"/>
  <c r="U3" i="1"/>
  <c r="T3" i="1"/>
  <c r="S3" i="1"/>
  <c r="R3" i="1"/>
  <c r="Q3" i="1"/>
  <c r="P3" i="1"/>
  <c r="O3" i="1"/>
  <c r="N3" i="1"/>
  <c r="AL4" i="1"/>
  <c r="AK4" i="1"/>
  <c r="AJ4" i="1"/>
  <c r="AB4" i="1"/>
  <c r="AA4" i="1"/>
  <c r="Z4" i="1"/>
  <c r="G21" i="1"/>
  <c r="I21" i="1"/>
  <c r="K21" i="1"/>
  <c r="G20" i="1"/>
  <c r="I20" i="1"/>
  <c r="K20" i="1"/>
  <c r="G19" i="1"/>
  <c r="I19" i="1"/>
  <c r="K19" i="1"/>
  <c r="E35" i="1"/>
  <c r="I35" i="1"/>
  <c r="G35" i="1"/>
  <c r="K35" i="1"/>
  <c r="E26" i="1"/>
  <c r="I26" i="1"/>
  <c r="G26" i="1"/>
  <c r="K26" i="1"/>
  <c r="E25" i="1"/>
  <c r="I25" i="1"/>
  <c r="G25" i="1"/>
  <c r="K25" i="1"/>
  <c r="E24" i="1"/>
  <c r="I24" i="1"/>
  <c r="G24" i="1"/>
  <c r="K24" i="1"/>
  <c r="E15" i="1"/>
  <c r="G15" i="1"/>
  <c r="I15" i="1"/>
  <c r="K15" i="1"/>
  <c r="L25" i="1"/>
  <c r="J25" i="1"/>
  <c r="H25" i="1"/>
  <c r="F25" i="1"/>
  <c r="J24" i="1"/>
  <c r="H24" i="1"/>
  <c r="F24" i="1"/>
  <c r="E23" i="1"/>
  <c r="I23" i="1"/>
  <c r="G23" i="1"/>
  <c r="K23" i="1"/>
  <c r="L23" i="1"/>
  <c r="J23" i="1"/>
  <c r="H23" i="1"/>
  <c r="F23" i="1"/>
  <c r="G18" i="1"/>
  <c r="H18" i="1"/>
  <c r="I18" i="1"/>
  <c r="J18" i="1"/>
  <c r="K18" i="1"/>
  <c r="L18" i="1"/>
  <c r="E17" i="1"/>
  <c r="I17" i="1"/>
  <c r="G17" i="1"/>
  <c r="K17" i="1"/>
  <c r="E16" i="1"/>
  <c r="I16" i="1"/>
  <c r="G16" i="1"/>
  <c r="K16" i="1"/>
  <c r="L17" i="1"/>
  <c r="J17" i="1"/>
  <c r="H17" i="1"/>
  <c r="F17" i="1"/>
  <c r="L16" i="1"/>
  <c r="J16" i="1"/>
  <c r="H16" i="1"/>
  <c r="F16" i="1"/>
  <c r="L24" i="1"/>
  <c r="AC4" i="1"/>
  <c r="AD4" i="1"/>
  <c r="AN4" i="1"/>
  <c r="AO4" i="1"/>
  <c r="AP4" i="1"/>
  <c r="AH4" i="1"/>
  <c r="AI4" i="1"/>
  <c r="AM4" i="1"/>
  <c r="AF4" i="1"/>
  <c r="X4" i="1"/>
  <c r="Y4" i="1"/>
  <c r="AE4" i="1"/>
  <c r="W4" i="1"/>
  <c r="AG4" i="1"/>
</calcChain>
</file>

<file path=xl/sharedStrings.xml><?xml version="1.0" encoding="utf-8"?>
<sst xmlns="http://schemas.openxmlformats.org/spreadsheetml/2006/main" count="540" uniqueCount="174">
  <si>
    <t>Design, innovation et créativité</t>
  </si>
  <si>
    <t>Imaginer des réponses, matérialiser une idée en intégrant une dimension design</t>
  </si>
  <si>
    <t>Réaliser, de manière collaborative, le prototype d’un objet communicant</t>
  </si>
  <si>
    <t>Les objets et systèmes techniques et les changements induits dans la société</t>
  </si>
  <si>
    <t>Comparer et commenter les évolutions des objets et systèmes</t>
  </si>
  <si>
    <t>Exprimer sa pensée à l’aide d’outils de description adaptés</t>
  </si>
  <si>
    <t>La modélisation et la simulation des objets et systèmes techniques</t>
  </si>
  <si>
    <t>Analyser le fonctionnement et la structure d’un objet</t>
  </si>
  <si>
    <t>Utiliser une modélisation et simuler le comportement d’un objet</t>
  </si>
  <si>
    <t>L'informatique et la programmation</t>
  </si>
  <si>
    <t>Comprendre le fonctionnement d’un réseau informatique</t>
  </si>
  <si>
    <t>Écrire, mettre au point et exécuter un programme</t>
  </si>
  <si>
    <t>Éducation aux médias et à l’information</t>
  </si>
  <si>
    <t>Utiliser les médias et les informations de manière autonome</t>
  </si>
  <si>
    <t>Durée</t>
  </si>
  <si>
    <t>CI 2</t>
  </si>
  <si>
    <t>CI 3</t>
  </si>
  <si>
    <t>CI 4</t>
  </si>
  <si>
    <t>CI 5</t>
  </si>
  <si>
    <t>CI 6</t>
  </si>
  <si>
    <t>Description</t>
  </si>
  <si>
    <t>nb</t>
  </si>
  <si>
    <t>Titre du CI n°1</t>
  </si>
  <si>
    <t>Couverture CYCLE</t>
  </si>
  <si>
    <t>__________________</t>
  </si>
  <si>
    <t>_________________</t>
  </si>
  <si>
    <t>CI - 1</t>
  </si>
  <si>
    <t>CI - 2</t>
  </si>
  <si>
    <t>CI - 3</t>
  </si>
  <si>
    <t>CI - 4</t>
  </si>
  <si>
    <t>CI - 5</t>
  </si>
  <si>
    <t>CI - 6</t>
  </si>
  <si>
    <t>CI - 7</t>
  </si>
  <si>
    <t>Titre du CI n°2</t>
  </si>
  <si>
    <t>Titre du CI n°3</t>
  </si>
  <si>
    <t>Titre du CI n°4</t>
  </si>
  <si>
    <t>Titre du CI n°5</t>
  </si>
  <si>
    <t>Titre du CI n°6</t>
  </si>
  <si>
    <t>Titre du CI n°7</t>
  </si>
  <si>
    <t>n heures</t>
  </si>
  <si>
    <t>VIDE</t>
  </si>
  <si>
    <t>CI 7</t>
  </si>
  <si>
    <t>CI 8</t>
  </si>
  <si>
    <t>TITRE 2</t>
  </si>
  <si>
    <t>TITRE 3</t>
  </si>
  <si>
    <t>TITRE 4</t>
  </si>
  <si>
    <t>TITRE 5</t>
  </si>
  <si>
    <t>TITRE 6</t>
  </si>
  <si>
    <t>TITRE 7</t>
  </si>
  <si>
    <t>TITRE 8</t>
  </si>
  <si>
    <t>nb heures</t>
  </si>
  <si>
    <t>TITRE CI 4</t>
  </si>
  <si>
    <t>TITRE CI 5</t>
  </si>
  <si>
    <t>TITRE CI 6</t>
  </si>
  <si>
    <t>TITRE CI 7</t>
  </si>
  <si>
    <t>TABLEAU DE BORD DU CYCLE 4</t>
  </si>
  <si>
    <t>Etape 3 :
Consultation de la couverture des compétences/connaissances sur le cycle</t>
  </si>
  <si>
    <t>10 heures</t>
  </si>
  <si>
    <t>Matière, mouvement, énergie, information</t>
  </si>
  <si>
    <t>Décrire les états et la constitution de la matière à l’échelle macroscopique</t>
  </si>
  <si>
    <t>L’état physique d’un échantillon de matière
dépend de conditions externes, notamment
de sa température.</t>
  </si>
  <si>
    <t>Quelques propriétés de la matière solide ou
liquide (par exemple : densité, solubilité,
élasticité…).</t>
  </si>
  <si>
    <t>La matière à grande échelle : Terre, planètes,
Univers.</t>
  </si>
  <si>
    <t>La masse est une grandeur physique qui
caractérise un échantillon de matière.</t>
  </si>
  <si>
    <t>Mettre en oeuvre des observations et des expériences pour caractériser un échantillon de matière.</t>
  </si>
  <si>
    <t>Diversité de la matière : métaux, minéraux, verres, plastiques, matière organique sous différentes formes…</t>
  </si>
  <si>
    <t>Réaliser des mélanges peut provoquer des
transformations de la matière (dissolution,
réaction).</t>
  </si>
  <si>
    <t>La matière qui nous entoure (à l’état solide,
liquide ou gazeux), résultat d’un mélange de
différents constituants.</t>
  </si>
  <si>
    <t>Mettre en oeuvre un protocole de séparation de constituants d’un mélange.</t>
  </si>
  <si>
    <t>Identifier à partir de ressources documentaires les différents constituants d’un mélange.</t>
  </si>
  <si>
    <t>Observer et décrire différents types de mouvements</t>
  </si>
  <si>
    <t>Décrire un mouvement et identifier les différences entre mouvements circulaire ou rectiligne.</t>
  </si>
  <si>
    <t>Mouvement d’un objet (trajectoire et vitesse :
unités et ordres de grandeur).</t>
  </si>
  <si>
    <t>Exemples de mouvements simples : rectiligne,
circulaire.</t>
  </si>
  <si>
    <t>Élaborer et mettre en oeuvre un protocole pour appréhender la notion de mouvement et de mesure de la valeur de la vitesse d’un objet.</t>
  </si>
  <si>
    <t>Mouvements dont la valeur de la vitesse (module) est constante ou variable
(accélération, décélération) dans un mouvement rectiligne.</t>
  </si>
  <si>
    <t>Identifier différentes sources et connaitre quelques conversions d’énergie</t>
  </si>
  <si>
    <t>Couverture CM1</t>
  </si>
  <si>
    <t>Couverture CM2</t>
  </si>
  <si>
    <t>Couverture 6e</t>
  </si>
  <si>
    <t>Identifier des sources d’énergie et des formes.</t>
  </si>
  <si>
    <t>L’énergie existe sous différentes formes (énergie associée à un objet en mouvement, énergie thermique, électrique…).</t>
  </si>
  <si>
    <t>Prendre conscience que l’être humain a besoin d’énergie pour vivre, se chauffer, se déplacer, s’éclairer…</t>
  </si>
  <si>
    <t>Reconnaitre les situations où l’énergie est stockée, transformée, utilisée. La fabrication et le fonctionnement d’un objet technique nécessitent de l’énergie.</t>
  </si>
  <si>
    <t>Exemples de sources d’énergie utilisées par les êtres humains : charbon, pétrole, bois, uranium, aliments, vent, Soleil, eau et
barrage, pile…</t>
  </si>
  <si>
    <t>Notion d’énergie renouvelable.</t>
  </si>
  <si>
    <t>Identifier quelques éléments d’une chaine d’énergie domestique simple.</t>
  </si>
  <si>
    <t>Quelques dispositifs visant à économiser la
consommation d’énergie.</t>
  </si>
  <si>
    <t>Identifier un signal et une information</t>
  </si>
  <si>
    <t>Identifier différentes formes de signaux (sonores,
lumineux, radio…).</t>
  </si>
  <si>
    <t>Nature d’un signal, nature d’une information,
dans une application simple de la vie
courante.</t>
  </si>
  <si>
    <t>Le vivant, sa diversité et les fonctions qui le caractérisent</t>
  </si>
  <si>
    <t>Reconnaitre une cellule</t>
  </si>
  <si>
    <t>La cellule, unité structurelle du vivant</t>
  </si>
  <si>
    <t>Utiliser différents critères pour classer les êtres
vivants ; identifier des liens de parenté entre des
organismes.</t>
  </si>
  <si>
    <t>Identifier les changements des peuplements de la
Terre au cours du temps.</t>
  </si>
  <si>
    <t>Diversités actuelle et passée des espèces.</t>
  </si>
  <si>
    <t>Évolution des espèces vivantes.</t>
  </si>
  <si>
    <r>
      <t xml:space="preserve">Classer les organismes, exploiter les liens de parenté
pour comprendre et expliquer l’évolution des organismes : </t>
    </r>
    <r>
      <rPr>
        <b/>
        <sz val="12"/>
        <color theme="1"/>
        <rFont val="Calibri"/>
        <family val="2"/>
        <scheme val="minor"/>
      </rPr>
      <t>Unité, diversité des organismes vivants</t>
    </r>
  </si>
  <si>
    <t>Apports alimentaires : qualité et quantité.</t>
  </si>
  <si>
    <t>Origine des aliments consommés : un
exemple d’élevage, un exemple de culture</t>
  </si>
  <si>
    <t>Établir une relation entre l’activité, l’âge, les conditions de l’environnement et les besoins de l’organisme.</t>
  </si>
  <si>
    <t>Relier l’approvisionnement des organes aux
fonctions de nutrition.</t>
  </si>
  <si>
    <t>Apports discontinus (repas) et besoins continus</t>
  </si>
  <si>
    <t>Mettre en évidence la place des microorganismes dans la production et la conservation des aliments.</t>
  </si>
  <si>
    <t>Mettre en relation les paramètres physicochimiques
lors de la conservation des
aliments et la limitation de la prolifération de
microorganismes pathogènes.</t>
  </si>
  <si>
    <t>Quelques techniques permettant d’éviter la
prolifération des microorganismes.</t>
  </si>
  <si>
    <t>Hygiène alimentaire.</t>
  </si>
  <si>
    <r>
      <t xml:space="preserve">Expliquer les besoins variables en aliments de l’être humain ; l’origine
et les techniques mises en oeuvre pour transformer et conserver les aliments : </t>
    </r>
    <r>
      <rPr>
        <b/>
        <sz val="12"/>
        <color theme="1"/>
        <rFont val="Calibri"/>
        <family val="2"/>
        <scheme val="minor"/>
      </rPr>
      <t>Les fonctions de nutrition</t>
    </r>
  </si>
  <si>
    <t>Décrire comment les êtres vivants se développent et deviennent aptes à se reproduire</t>
  </si>
  <si>
    <t>Modifications de l’organisation et du
fonctionnement d’une plante ou d’un animal
au cours du temps, en lien avec sa nutrition
et sa reproduction.</t>
  </si>
  <si>
    <t>Différences morphologiques homme, femme,
garçon, fille.</t>
  </si>
  <si>
    <t>Stades de développement (grainesgermination-
fleur-pollinisation, oeuf-larveadulte,
oeuf -foetus-bébé-jeune-adulte).</t>
  </si>
  <si>
    <t>Identifier et caractériser les modifications subies par un organisme vivant (naissance, croissance, capacité à se reproduire, vieillissement, mort) au cours de sa vie.</t>
  </si>
  <si>
    <t>Décrire et identifier les changements du corps au
moment de la puberté.</t>
  </si>
  <si>
    <t>Modifications morphologiques,
comportementales et physiologiques lors de
la puberté.</t>
  </si>
  <si>
    <t>Rôle respectif des deux sexes dans la
reproduction.</t>
  </si>
  <si>
    <t>Expliquer l’origine de la matière organique des êtres vivants et son devenir</t>
  </si>
  <si>
    <t>Relier les besoins des plantes vertes et leur place
particulière dans les réseaux trophiques.</t>
  </si>
  <si>
    <t>Besoins des plantes vertes.</t>
  </si>
  <si>
    <t>Identifier les matières échangées entre un être vivant et son milieu de vie.</t>
  </si>
  <si>
    <t>Besoins alimentaires des animaux.</t>
  </si>
  <si>
    <t>Devenir de la matière organique n’appartenant plus à un organisme vivant.</t>
  </si>
  <si>
    <t>Décomposeurs.</t>
  </si>
  <si>
    <t>Matériaux et objets techniques</t>
  </si>
  <si>
    <t>Identifier les principales évolutions du besoin et des objets.</t>
  </si>
  <si>
    <t>L’évolution des besoins.</t>
  </si>
  <si>
    <t>Repérer les évolutions d’un objet dans différents contextes (historique, économique, culturel).</t>
  </si>
  <si>
    <t>L’évolution technologique (innovation, invention, principe technique).</t>
  </si>
  <si>
    <t>Décrire le fonctionnement d’objets techniques, leurs fonctions et leurs constitutions</t>
  </si>
  <si>
    <t>Besoin, fonction d’usage et d’estime.</t>
  </si>
  <si>
    <t>Fonction technique, solutions techniques.</t>
  </si>
  <si>
    <t>Représentation du fonctionnement d’un objet technique.</t>
  </si>
  <si>
    <t>Comparaison de solutions techniques :
constitutions, fonctions, organes.</t>
  </si>
  <si>
    <t>Identifier les principales familles de matériaux</t>
  </si>
  <si>
    <t>Familles de matériaux (distinction des
matériaux selon les relations entre formes,
fonctions et procédés).</t>
  </si>
  <si>
    <t>Caractéristiques et propriétés (aptitude au
façonnage, valorisation).</t>
  </si>
  <si>
    <t>Impact environnemental.</t>
  </si>
  <si>
    <t>Concevoir et produire tout ou partie d’un objet technique en équipe pour traduire
une solution technologique répondant à un besoin.</t>
  </si>
  <si>
    <t>Notion de contrainte.</t>
  </si>
  <si>
    <t>Recherche d’idées (schémas, croquis…).</t>
  </si>
  <si>
    <t>Modélisation du réel (maquette, modèles
géométrique et numérique), représentation en conception assistée par ordinateur.</t>
  </si>
  <si>
    <t>Processus, planning, protocoles, procédés de
réalisation (outils, machines).</t>
  </si>
  <si>
    <t>Choix de matériaux.</t>
  </si>
  <si>
    <t>Maquette, prototype.</t>
  </si>
  <si>
    <t>Vérification et contrôles (dimensions,
fonctionnement).</t>
  </si>
  <si>
    <t>Repérer et comprendre la communication et la gestion de l’information</t>
  </si>
  <si>
    <t>Environnement numérique de travail.</t>
  </si>
  <si>
    <t>Le stockage des données, notions
d’algorithmes, les objets programmables.</t>
  </si>
  <si>
    <t>Usage des moyens numériques dans un
réseau.</t>
  </si>
  <si>
    <t>Usage de logiciels usuels.</t>
  </si>
  <si>
    <t>6ème</t>
  </si>
  <si>
    <t>CM2</t>
  </si>
  <si>
    <t>CM1</t>
  </si>
  <si>
    <t>CI 9</t>
  </si>
  <si>
    <t>CI 10</t>
  </si>
  <si>
    <t>TITRE 9</t>
  </si>
  <si>
    <t>TITRE 10</t>
  </si>
  <si>
    <t>CI 1</t>
  </si>
  <si>
    <t>TITRE CI 3</t>
  </si>
  <si>
    <t>TITRE CI 2</t>
  </si>
  <si>
    <t>CTITRE CI 1</t>
  </si>
  <si>
    <t>CI -8</t>
  </si>
  <si>
    <t>Titre du CI n°8</t>
  </si>
  <si>
    <t>Titre du CI n°9</t>
  </si>
  <si>
    <t>Titre du CI n°10</t>
  </si>
  <si>
    <t>CI -9</t>
  </si>
  <si>
    <t>CI -10</t>
  </si>
  <si>
    <t>TITRE CI 8</t>
  </si>
  <si>
    <t>TITRE CI 9</t>
  </si>
  <si>
    <t>TITRE CI 10</t>
  </si>
  <si>
    <t>Etape 1 : 
Renseignement des compétences abordées durant les centres d'intérêts dans les onglets dédiés aux différents niveaux (Centres d'intérêt CM1, …)</t>
  </si>
  <si>
    <t>Etape 2 : 
Choix des centres d'intérêts mis en œuvre sur chaque niveau dans la feuille tableau de bord</t>
  </si>
  <si>
    <t>Etape 4 :
Ajustement des compétences par centres d'intérêt et ajustement des centres d'intérêts par niveau pour optimiser la couvertures des compétences/connaissances et la progressivité sur le 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</si>
</sst>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GaramondPro"/>
    </font>
    <font>
      <sz val="11"/>
      <color theme="7" tint="0.79998168889431442"/>
      <name val="AGaramondPro"/>
    </font>
    <font>
      <i/>
      <sz val="11"/>
      <color theme="1"/>
      <name val="AGaramondPro"/>
    </font>
    <font>
      <sz val="11"/>
      <color theme="5" tint="0.79998168889431442"/>
      <name val="AGaramondPro"/>
    </font>
    <font>
      <sz val="11"/>
      <color theme="4" tint="0.79998168889431442"/>
      <name val="AGaramondPro"/>
    </font>
    <font>
      <sz val="11"/>
      <color theme="5" tint="0.39997558519241921"/>
      <name val="AGaramondPro"/>
    </font>
    <font>
      <sz val="11"/>
      <color theme="0" tint="-4.9989318521683403E-2"/>
      <name val="AGaramondPro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Alignment="1">
      <alignment horizontal="center"/>
    </xf>
    <xf numFmtId="9" fontId="2" fillId="0" borderId="0" xfId="0" applyNumberFormat="1" applyFont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1" xfId="0" applyBorder="1"/>
    <xf numFmtId="0" fontId="2" fillId="0" borderId="0" xfId="0" applyNumberFormat="1" applyFont="1"/>
    <xf numFmtId="0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6" borderId="0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/>
    </xf>
    <xf numFmtId="0" fontId="2" fillId="5" borderId="22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4" borderId="23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0" fontId="2" fillId="6" borderId="25" xfId="0" applyFont="1" applyFill="1" applyBorder="1" applyAlignment="1">
      <alignment vertical="center"/>
    </xf>
    <xf numFmtId="0" fontId="2" fillId="5" borderId="23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2" fillId="5" borderId="16" xfId="0" applyNumberFormat="1" applyFont="1" applyFill="1" applyBorder="1" applyAlignment="1">
      <alignment horizontal="center" vertical="center"/>
    </xf>
    <xf numFmtId="0" fontId="2" fillId="6" borderId="23" xfId="0" applyNumberFormat="1" applyFont="1" applyFill="1" applyBorder="1" applyAlignment="1">
      <alignment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0" fillId="6" borderId="13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8" borderId="14" xfId="0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8" borderId="9" xfId="0" applyFill="1" applyBorder="1" applyAlignment="1" applyProtection="1">
      <alignment horizontal="center"/>
      <protection locked="0"/>
    </xf>
    <xf numFmtId="0" fontId="0" fillId="8" borderId="15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0" borderId="0" xfId="0" applyBorder="1"/>
    <xf numFmtId="0" fontId="2" fillId="6" borderId="26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6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0" fillId="0" borderId="2" xfId="0" applyBorder="1"/>
    <xf numFmtId="0" fontId="0" fillId="4" borderId="39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5" fillId="4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6" fillId="5" borderId="2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4" borderId="2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6" xfId="0" applyNumberFormat="1" applyFont="1" applyFill="1" applyBorder="1" applyAlignment="1">
      <alignment horizontal="center" vertical="center"/>
    </xf>
    <xf numFmtId="0" fontId="6" fillId="5" borderId="2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vertical="center"/>
    </xf>
    <xf numFmtId="0" fontId="0" fillId="4" borderId="19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6" borderId="19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2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4" borderId="24" xfId="0" applyFill="1" applyBorder="1" applyAlignment="1">
      <alignment horizontal="left" vertical="center" wrapText="1"/>
    </xf>
    <xf numFmtId="0" fontId="0" fillId="4" borderId="32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0" fillId="4" borderId="49" xfId="0" applyFill="1" applyBorder="1" applyAlignment="1">
      <alignment vertical="center" wrapText="1"/>
    </xf>
    <xf numFmtId="0" fontId="0" fillId="4" borderId="21" xfId="0" applyFill="1" applyBorder="1" applyAlignment="1">
      <alignment horizontal="left" vertical="center" wrapText="1"/>
    </xf>
    <xf numFmtId="0" fontId="2" fillId="4" borderId="50" xfId="0" applyFont="1" applyFill="1" applyBorder="1" applyAlignment="1">
      <alignment vertical="center"/>
    </xf>
    <xf numFmtId="0" fontId="6" fillId="4" borderId="28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2" fillId="4" borderId="11" xfId="0" applyNumberFormat="1" applyFont="1" applyFill="1" applyBorder="1" applyAlignment="1">
      <alignment horizontal="center" vertical="center"/>
    </xf>
    <xf numFmtId="0" fontId="0" fillId="5" borderId="24" xfId="0" applyFill="1" applyBorder="1" applyAlignment="1">
      <alignment horizontal="left" vertical="center" wrapText="1"/>
    </xf>
    <xf numFmtId="0" fontId="0" fillId="5" borderId="34" xfId="0" applyFill="1" applyBorder="1" applyAlignment="1">
      <alignment horizontal="left" vertical="center" wrapText="1"/>
    </xf>
    <xf numFmtId="0" fontId="2" fillId="5" borderId="4" xfId="0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0" fontId="0" fillId="4" borderId="34" xfId="0" applyFill="1" applyBorder="1" applyAlignment="1">
      <alignment horizontal="left" vertical="center" wrapText="1"/>
    </xf>
    <xf numFmtId="0" fontId="0" fillId="5" borderId="34" xfId="0" applyFill="1" applyBorder="1" applyAlignment="1">
      <alignment horizontal="left" vertical="center" wrapText="1"/>
    </xf>
    <xf numFmtId="0" fontId="2" fillId="5" borderId="0" xfId="0" applyNumberFormat="1" applyFont="1" applyFill="1" applyBorder="1" applyAlignment="1">
      <alignment vertical="center"/>
    </xf>
    <xf numFmtId="0" fontId="2" fillId="5" borderId="23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0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5" borderId="16" xfId="0" applyNumberFormat="1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vertical="center"/>
    </xf>
    <xf numFmtId="0" fontId="0" fillId="5" borderId="31" xfId="0" applyFill="1" applyBorder="1" applyAlignment="1">
      <alignment horizontal="left" vertical="center" wrapText="1"/>
    </xf>
    <xf numFmtId="0" fontId="6" fillId="5" borderId="27" xfId="0" applyNumberFormat="1" applyFont="1" applyFill="1" applyBorder="1" applyAlignment="1">
      <alignment horizontal="center" vertical="center"/>
    </xf>
    <xf numFmtId="0" fontId="2" fillId="5" borderId="27" xfId="0" applyNumberFormat="1" applyFont="1" applyFill="1" applyBorder="1" applyAlignment="1">
      <alignment horizontal="center" vertical="center"/>
    </xf>
    <xf numFmtId="0" fontId="0" fillId="6" borderId="18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0" fillId="5" borderId="17" xfId="0" applyFont="1" applyFill="1" applyBorder="1" applyAlignment="1">
      <alignment horizontal="left" vertical="center" wrapText="1"/>
    </xf>
    <xf numFmtId="0" fontId="2" fillId="6" borderId="50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2" fillId="6" borderId="11" xfId="0" applyNumberFormat="1" applyFont="1" applyFill="1" applyBorder="1" applyAlignment="1">
      <alignment vertic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9" fontId="5" fillId="4" borderId="22" xfId="1" applyFont="1" applyFill="1" applyBorder="1" applyAlignment="1">
      <alignment horizontal="center" vertical="center"/>
    </xf>
    <xf numFmtId="9" fontId="5" fillId="4" borderId="16" xfId="1" applyFont="1" applyFill="1" applyBorder="1" applyAlignment="1">
      <alignment vertical="center"/>
    </xf>
    <xf numFmtId="9" fontId="6" fillId="4" borderId="28" xfId="1" applyFont="1" applyFill="1" applyBorder="1" applyAlignment="1">
      <alignment horizontal="center" vertical="center"/>
    </xf>
    <xf numFmtId="9" fontId="6" fillId="5" borderId="27" xfId="1" applyFont="1" applyFill="1" applyBorder="1" applyAlignment="1">
      <alignment horizontal="center" vertical="center"/>
    </xf>
    <xf numFmtId="9" fontId="6" fillId="5" borderId="23" xfId="1" applyFont="1" applyFill="1" applyBorder="1" applyAlignment="1">
      <alignment horizontal="center" vertical="center"/>
    </xf>
    <xf numFmtId="9" fontId="6" fillId="5" borderId="22" xfId="1" applyFont="1" applyFill="1" applyBorder="1" applyAlignment="1">
      <alignment horizontal="center" vertical="center"/>
    </xf>
    <xf numFmtId="0" fontId="0" fillId="5" borderId="1" xfId="0" applyNumberFormat="1" applyFill="1" applyBorder="1" applyAlignment="1" applyProtection="1">
      <alignment horizontal="center" vertical="center"/>
      <protection locked="0"/>
    </xf>
    <xf numFmtId="0" fontId="0" fillId="6" borderId="1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6" fillId="5" borderId="23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7" borderId="14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9" fontId="8" fillId="6" borderId="23" xfId="1" applyFont="1" applyFill="1" applyBorder="1" applyAlignment="1">
      <alignment horizontal="center" vertical="center"/>
    </xf>
    <xf numFmtId="9" fontId="8" fillId="6" borderId="0" xfId="1" applyFont="1" applyFill="1" applyBorder="1" applyAlignment="1">
      <alignment horizontal="center" vertical="center"/>
    </xf>
    <xf numFmtId="9" fontId="8" fillId="6" borderId="11" xfId="1" applyFont="1" applyFill="1" applyBorder="1" applyAlignment="1">
      <alignment horizontal="center" vertical="center"/>
    </xf>
    <xf numFmtId="0" fontId="8" fillId="6" borderId="23" xfId="0" applyNumberFormat="1" applyFont="1" applyFill="1" applyBorder="1" applyAlignment="1">
      <alignment horizontal="center" vertical="center"/>
    </xf>
    <xf numFmtId="0" fontId="8" fillId="6" borderId="0" xfId="0" applyNumberFormat="1" applyFont="1" applyFill="1" applyBorder="1" applyAlignment="1">
      <alignment horizontal="center" vertical="center"/>
    </xf>
    <xf numFmtId="0" fontId="8" fillId="6" borderId="11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7" fillId="6" borderId="23" xfId="0" applyNumberFormat="1" applyFont="1" applyFill="1" applyBorder="1" applyAlignment="1">
      <alignment horizontal="center" vertical="center"/>
    </xf>
    <xf numFmtId="0" fontId="7" fillId="6" borderId="0" xfId="0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0" fillId="6" borderId="4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7" fillId="6" borderId="6" xfId="0" applyNumberFormat="1" applyFont="1" applyFill="1" applyBorder="1" applyAlignment="1">
      <alignment horizontal="center" vertical="center"/>
    </xf>
    <xf numFmtId="9" fontId="7" fillId="6" borderId="6" xfId="1" applyFont="1" applyFill="1" applyBorder="1" applyAlignment="1">
      <alignment horizontal="center" vertical="center"/>
    </xf>
    <xf numFmtId="9" fontId="7" fillId="6" borderId="0" xfId="1" applyFont="1" applyFill="1" applyBorder="1" applyAlignment="1">
      <alignment horizontal="center" vertical="center"/>
    </xf>
    <xf numFmtId="0" fontId="7" fillId="5" borderId="23" xfId="0" applyNumberFormat="1" applyFont="1" applyFill="1" applyBorder="1" applyAlignment="1">
      <alignment horizontal="center" vertical="center"/>
    </xf>
    <xf numFmtId="0" fontId="7" fillId="5" borderId="16" xfId="0" applyNumberFormat="1" applyFont="1" applyFill="1" applyBorder="1" applyAlignment="1">
      <alignment horizontal="center" vertical="center"/>
    </xf>
    <xf numFmtId="0" fontId="0" fillId="5" borderId="40" xfId="0" applyFont="1" applyFill="1" applyBorder="1" applyAlignment="1">
      <alignment horizontal="left" vertical="center" wrapText="1"/>
    </xf>
    <xf numFmtId="0" fontId="0" fillId="5" borderId="44" xfId="0" applyFont="1" applyFill="1" applyBorder="1" applyAlignment="1">
      <alignment horizontal="left" vertical="center" wrapText="1"/>
    </xf>
    <xf numFmtId="0" fontId="7" fillId="5" borderId="0" xfId="0" applyNumberFormat="1" applyFont="1" applyFill="1" applyBorder="1" applyAlignment="1">
      <alignment horizontal="center" vertical="center"/>
    </xf>
    <xf numFmtId="9" fontId="7" fillId="5" borderId="23" xfId="1" applyFont="1" applyFill="1" applyBorder="1" applyAlignment="1">
      <alignment horizontal="center" vertical="center"/>
    </xf>
    <xf numFmtId="9" fontId="7" fillId="5" borderId="0" xfId="1" applyFont="1" applyFill="1" applyBorder="1" applyAlignment="1">
      <alignment horizontal="center" vertical="center"/>
    </xf>
    <xf numFmtId="9" fontId="5" fillId="4" borderId="23" xfId="1" applyFont="1" applyFill="1" applyBorder="1" applyAlignment="1">
      <alignment horizontal="center" vertical="center"/>
    </xf>
    <xf numFmtId="9" fontId="5" fillId="4" borderId="0" xfId="1" applyFont="1" applyFill="1" applyBorder="1" applyAlignment="1">
      <alignment horizontal="center" vertical="center"/>
    </xf>
    <xf numFmtId="9" fontId="5" fillId="4" borderId="16" xfId="1" applyFont="1" applyFill="1" applyBorder="1" applyAlignment="1">
      <alignment horizontal="center" vertical="center"/>
    </xf>
    <xf numFmtId="0" fontId="5" fillId="4" borderId="23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center" vertical="center"/>
    </xf>
    <xf numFmtId="0" fontId="5" fillId="4" borderId="16" xfId="0" applyNumberFormat="1" applyFont="1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 wrapText="1"/>
    </xf>
    <xf numFmtId="0" fontId="0" fillId="5" borderId="35" xfId="0" applyFill="1" applyBorder="1" applyAlignment="1">
      <alignment horizontal="left" vertical="center" wrapText="1"/>
    </xf>
    <xf numFmtId="0" fontId="0" fillId="5" borderId="33" xfId="0" applyFill="1" applyBorder="1" applyAlignment="1">
      <alignment horizontal="left" vertical="center" wrapText="1"/>
    </xf>
    <xf numFmtId="0" fontId="0" fillId="5" borderId="34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4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44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6" fillId="5" borderId="23" xfId="0" applyNumberFormat="1" applyFont="1" applyFill="1" applyBorder="1" applyAlignment="1">
      <alignment horizontal="center" vertical="center"/>
    </xf>
    <xf numFmtId="0" fontId="6" fillId="5" borderId="0" xfId="0" applyNumberFormat="1" applyFont="1" applyFill="1" applyBorder="1" applyAlignment="1">
      <alignment horizontal="center" vertical="center"/>
    </xf>
    <xf numFmtId="0" fontId="6" fillId="5" borderId="16" xfId="0" applyNumberFormat="1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9" fontId="6" fillId="5" borderId="23" xfId="1" applyFont="1" applyFill="1" applyBorder="1" applyAlignment="1">
      <alignment horizontal="center" vertical="center"/>
    </xf>
    <xf numFmtId="9" fontId="6" fillId="5" borderId="16" xfId="1" applyFont="1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 wrapText="1"/>
    </xf>
    <xf numFmtId="9" fontId="6" fillId="5" borderId="0" xfId="1" applyFont="1" applyFill="1" applyBorder="1" applyAlignment="1">
      <alignment horizontal="center" vertical="center"/>
    </xf>
    <xf numFmtId="0" fontId="0" fillId="4" borderId="33" xfId="0" applyFill="1" applyBorder="1" applyAlignment="1">
      <alignment horizontal="left" vertical="center" wrapText="1"/>
    </xf>
    <xf numFmtId="0" fontId="0" fillId="4" borderId="45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6" fillId="4" borderId="23" xfId="0" applyNumberFormat="1" applyFont="1" applyFill="1" applyBorder="1" applyAlignment="1">
      <alignment horizontal="center" vertical="center"/>
    </xf>
    <xf numFmtId="0" fontId="6" fillId="4" borderId="16" xfId="0" applyNumberFormat="1" applyFont="1" applyFill="1" applyBorder="1" applyAlignment="1">
      <alignment horizontal="center" vertical="center"/>
    </xf>
    <xf numFmtId="9" fontId="6" fillId="4" borderId="23" xfId="1" applyFont="1" applyFill="1" applyBorder="1" applyAlignment="1">
      <alignment horizontal="center" vertical="center"/>
    </xf>
    <xf numFmtId="9" fontId="6" fillId="4" borderId="16" xfId="1" applyFont="1" applyFill="1" applyBorder="1" applyAlignment="1">
      <alignment horizontal="center" vertical="center"/>
    </xf>
    <xf numFmtId="9" fontId="7" fillId="6" borderId="23" xfId="1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0" fillId="0" borderId="6" xfId="0" applyNumberFormat="1" applyBorder="1" applyAlignment="1">
      <alignment horizontal="center" textRotation="90"/>
    </xf>
    <xf numFmtId="0" fontId="0" fillId="0" borderId="0" xfId="0" applyNumberFormat="1" applyBorder="1" applyAlignment="1">
      <alignment horizontal="center" textRotation="90"/>
    </xf>
    <xf numFmtId="0" fontId="0" fillId="0" borderId="11" xfId="0" applyNumberFormat="1" applyBorder="1" applyAlignment="1">
      <alignment horizontal="center" textRotation="90"/>
    </xf>
    <xf numFmtId="9" fontId="7" fillId="5" borderId="16" xfId="1" applyFont="1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textRotation="90"/>
    </xf>
    <xf numFmtId="0" fontId="0" fillId="0" borderId="9" xfId="0" applyNumberFormat="1" applyBorder="1" applyAlignment="1">
      <alignment horizontal="center" textRotation="90"/>
    </xf>
    <xf numFmtId="0" fontId="0" fillId="0" borderId="12" xfId="0" applyNumberFormat="1" applyBorder="1" applyAlignment="1">
      <alignment horizontal="center" textRotation="90"/>
    </xf>
    <xf numFmtId="0" fontId="9" fillId="7" borderId="13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6" xfId="0" applyNumberFormat="1" applyFont="1" applyBorder="1" applyAlignment="1">
      <alignment horizontal="center" textRotation="90"/>
    </xf>
    <xf numFmtId="0" fontId="0" fillId="0" borderId="0" xfId="0" applyNumberFormat="1" applyFont="1" applyBorder="1" applyAlignment="1">
      <alignment horizontal="center" textRotation="90"/>
    </xf>
    <xf numFmtId="0" fontId="0" fillId="0" borderId="11" xfId="0" applyNumberFormat="1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4" borderId="30" xfId="0" applyFill="1" applyBorder="1" applyAlignment="1">
      <alignment horizontal="left" vertical="center" wrapText="1"/>
    </xf>
    <xf numFmtId="0" fontId="0" fillId="4" borderId="44" xfId="0" applyFill="1" applyBorder="1" applyAlignment="1">
      <alignment horizontal="left" vertical="center" wrapText="1"/>
    </xf>
    <xf numFmtId="0" fontId="0" fillId="4" borderId="35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9" fontId="3" fillId="4" borderId="6" xfId="1" applyFont="1" applyFill="1" applyBorder="1" applyAlignment="1">
      <alignment horizontal="center" vertical="center"/>
    </xf>
    <xf numFmtId="9" fontId="3" fillId="4" borderId="0" xfId="1" applyFont="1" applyFill="1" applyBorder="1" applyAlignment="1">
      <alignment horizontal="center" vertical="center"/>
    </xf>
    <xf numFmtId="9" fontId="3" fillId="4" borderId="16" xfId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/>
    </xf>
    <xf numFmtId="0" fontId="3" fillId="4" borderId="16" xfId="0" applyNumberFormat="1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16" workbookViewId="0">
      <selection sqref="A1:J6"/>
    </sheetView>
  </sheetViews>
  <sheetFormatPr baseColWidth="10" defaultRowHeight="15.75"/>
  <sheetData>
    <row r="1" spans="1:10">
      <c r="A1" s="183" t="s">
        <v>55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>
      <c r="A2" s="186"/>
      <c r="B2" s="187"/>
      <c r="C2" s="187"/>
      <c r="D2" s="187"/>
      <c r="E2" s="187"/>
      <c r="F2" s="187"/>
      <c r="G2" s="187"/>
      <c r="H2" s="187"/>
      <c r="I2" s="187"/>
      <c r="J2" s="188"/>
    </row>
    <row r="3" spans="1:10">
      <c r="A3" s="186"/>
      <c r="B3" s="187"/>
      <c r="C3" s="187"/>
      <c r="D3" s="187"/>
      <c r="E3" s="187"/>
      <c r="F3" s="187"/>
      <c r="G3" s="187"/>
      <c r="H3" s="187"/>
      <c r="I3" s="187"/>
      <c r="J3" s="188"/>
    </row>
    <row r="4" spans="1:10">
      <c r="A4" s="186"/>
      <c r="B4" s="187"/>
      <c r="C4" s="187"/>
      <c r="D4" s="187"/>
      <c r="E4" s="187"/>
      <c r="F4" s="187"/>
      <c r="G4" s="187"/>
      <c r="H4" s="187"/>
      <c r="I4" s="187"/>
      <c r="J4" s="188"/>
    </row>
    <row r="5" spans="1:10">
      <c r="A5" s="186"/>
      <c r="B5" s="187"/>
      <c r="C5" s="187"/>
      <c r="D5" s="187"/>
      <c r="E5" s="187"/>
      <c r="F5" s="187"/>
      <c r="G5" s="187"/>
      <c r="H5" s="187"/>
      <c r="I5" s="187"/>
      <c r="J5" s="188"/>
    </row>
    <row r="6" spans="1:10" ht="16.5" thickBot="1">
      <c r="A6" s="189"/>
      <c r="B6" s="190"/>
      <c r="C6" s="190"/>
      <c r="D6" s="190"/>
      <c r="E6" s="190"/>
      <c r="F6" s="190"/>
      <c r="G6" s="190"/>
      <c r="H6" s="190"/>
      <c r="I6" s="190"/>
      <c r="J6" s="191"/>
    </row>
    <row r="7" spans="1:10" ht="16.5" thickBot="1"/>
    <row r="8" spans="1:10">
      <c r="A8" s="192" t="s">
        <v>171</v>
      </c>
      <c r="B8" s="184"/>
      <c r="C8" s="184"/>
      <c r="D8" s="184"/>
      <c r="E8" s="184"/>
      <c r="F8" s="184"/>
      <c r="G8" s="184"/>
      <c r="H8" s="184"/>
      <c r="I8" s="184"/>
      <c r="J8" s="185"/>
    </row>
    <row r="9" spans="1:10">
      <c r="A9" s="186"/>
      <c r="B9" s="187"/>
      <c r="C9" s="187"/>
      <c r="D9" s="187"/>
      <c r="E9" s="187"/>
      <c r="F9" s="187"/>
      <c r="G9" s="187"/>
      <c r="H9" s="187"/>
      <c r="I9" s="187"/>
      <c r="J9" s="188"/>
    </row>
    <row r="10" spans="1:10">
      <c r="A10" s="186"/>
      <c r="B10" s="187"/>
      <c r="C10" s="187"/>
      <c r="D10" s="187"/>
      <c r="E10" s="187"/>
      <c r="F10" s="187"/>
      <c r="G10" s="187"/>
      <c r="H10" s="187"/>
      <c r="I10" s="187"/>
      <c r="J10" s="188"/>
    </row>
    <row r="11" spans="1:10">
      <c r="A11" s="186"/>
      <c r="B11" s="187"/>
      <c r="C11" s="187"/>
      <c r="D11" s="187"/>
      <c r="E11" s="187"/>
      <c r="F11" s="187"/>
      <c r="G11" s="187"/>
      <c r="H11" s="187"/>
      <c r="I11" s="187"/>
      <c r="J11" s="188"/>
    </row>
    <row r="12" spans="1:10" ht="16.5" thickBot="1">
      <c r="A12" s="189"/>
      <c r="B12" s="190"/>
      <c r="C12" s="190"/>
      <c r="D12" s="190"/>
      <c r="E12" s="190"/>
      <c r="F12" s="190"/>
      <c r="G12" s="190"/>
      <c r="H12" s="190"/>
      <c r="I12" s="190"/>
      <c r="J12" s="191"/>
    </row>
    <row r="13" spans="1:10" ht="16.5" thickBot="1"/>
    <row r="14" spans="1:10">
      <c r="A14" s="192" t="s">
        <v>172</v>
      </c>
      <c r="B14" s="184"/>
      <c r="C14" s="184"/>
      <c r="D14" s="184"/>
      <c r="E14" s="184"/>
      <c r="F14" s="184"/>
      <c r="G14" s="184"/>
      <c r="H14" s="184"/>
      <c r="I14" s="184"/>
      <c r="J14" s="185"/>
    </row>
    <row r="15" spans="1:10">
      <c r="A15" s="186"/>
      <c r="B15" s="187"/>
      <c r="C15" s="187"/>
      <c r="D15" s="187"/>
      <c r="E15" s="187"/>
      <c r="F15" s="187"/>
      <c r="G15" s="187"/>
      <c r="H15" s="187"/>
      <c r="I15" s="187"/>
      <c r="J15" s="188"/>
    </row>
    <row r="16" spans="1:10">
      <c r="A16" s="186"/>
      <c r="B16" s="187"/>
      <c r="C16" s="187"/>
      <c r="D16" s="187"/>
      <c r="E16" s="187"/>
      <c r="F16" s="187"/>
      <c r="G16" s="187"/>
      <c r="H16" s="187"/>
      <c r="I16" s="187"/>
      <c r="J16" s="188"/>
    </row>
    <row r="17" spans="1:10">
      <c r="A17" s="186"/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6.5" thickBot="1">
      <c r="A18" s="189"/>
      <c r="B18" s="190"/>
      <c r="C18" s="190"/>
      <c r="D18" s="190"/>
      <c r="E18" s="190"/>
      <c r="F18" s="190"/>
      <c r="G18" s="190"/>
      <c r="H18" s="190"/>
      <c r="I18" s="190"/>
      <c r="J18" s="191"/>
    </row>
    <row r="19" spans="1:10" ht="16.5" thickBot="1"/>
    <row r="20" spans="1:10">
      <c r="A20" s="192" t="s">
        <v>56</v>
      </c>
      <c r="B20" s="184"/>
      <c r="C20" s="184"/>
      <c r="D20" s="184"/>
      <c r="E20" s="184"/>
      <c r="F20" s="184"/>
      <c r="G20" s="184"/>
      <c r="H20" s="184"/>
      <c r="I20" s="184"/>
      <c r="J20" s="185"/>
    </row>
    <row r="21" spans="1:10">
      <c r="A21" s="186"/>
      <c r="B21" s="187"/>
      <c r="C21" s="187"/>
      <c r="D21" s="187"/>
      <c r="E21" s="187"/>
      <c r="F21" s="187"/>
      <c r="G21" s="187"/>
      <c r="H21" s="187"/>
      <c r="I21" s="187"/>
      <c r="J21" s="188"/>
    </row>
    <row r="22" spans="1:10">
      <c r="A22" s="186"/>
      <c r="B22" s="187"/>
      <c r="C22" s="187"/>
      <c r="D22" s="187"/>
      <c r="E22" s="187"/>
      <c r="F22" s="187"/>
      <c r="G22" s="187"/>
      <c r="H22" s="187"/>
      <c r="I22" s="187"/>
      <c r="J22" s="188"/>
    </row>
    <row r="23" spans="1:10">
      <c r="A23" s="186"/>
      <c r="B23" s="187"/>
      <c r="C23" s="187"/>
      <c r="D23" s="187"/>
      <c r="E23" s="187"/>
      <c r="F23" s="187"/>
      <c r="G23" s="187"/>
      <c r="H23" s="187"/>
      <c r="I23" s="187"/>
      <c r="J23" s="188"/>
    </row>
    <row r="24" spans="1:10" ht="16.5" thickBot="1">
      <c r="A24" s="189"/>
      <c r="B24" s="190"/>
      <c r="C24" s="190"/>
      <c r="D24" s="190"/>
      <c r="E24" s="190"/>
      <c r="F24" s="190"/>
      <c r="G24" s="190"/>
      <c r="H24" s="190"/>
      <c r="I24" s="190"/>
      <c r="J24" s="191"/>
    </row>
    <row r="25" spans="1:10" ht="16.5" thickBot="1"/>
    <row r="26" spans="1:10">
      <c r="A26" s="192" t="s">
        <v>173</v>
      </c>
      <c r="B26" s="184"/>
      <c r="C26" s="184"/>
      <c r="D26" s="184"/>
      <c r="E26" s="184"/>
      <c r="F26" s="184"/>
      <c r="G26" s="184"/>
      <c r="H26" s="184"/>
      <c r="I26" s="184"/>
      <c r="J26" s="185"/>
    </row>
    <row r="27" spans="1:10">
      <c r="A27" s="186"/>
      <c r="B27" s="187"/>
      <c r="C27" s="187"/>
      <c r="D27" s="187"/>
      <c r="E27" s="187"/>
      <c r="F27" s="187"/>
      <c r="G27" s="187"/>
      <c r="H27" s="187"/>
      <c r="I27" s="187"/>
      <c r="J27" s="188"/>
    </row>
    <row r="28" spans="1:10">
      <c r="A28" s="186"/>
      <c r="B28" s="187"/>
      <c r="C28" s="187"/>
      <c r="D28" s="187"/>
      <c r="E28" s="187"/>
      <c r="F28" s="187"/>
      <c r="G28" s="187"/>
      <c r="H28" s="187"/>
      <c r="I28" s="187"/>
      <c r="J28" s="188"/>
    </row>
    <row r="29" spans="1:10">
      <c r="A29" s="186"/>
      <c r="B29" s="187"/>
      <c r="C29" s="187"/>
      <c r="D29" s="187"/>
      <c r="E29" s="187"/>
      <c r="F29" s="187"/>
      <c r="G29" s="187"/>
      <c r="H29" s="187"/>
      <c r="I29" s="187"/>
      <c r="J29" s="188"/>
    </row>
    <row r="30" spans="1:10" ht="16.5" thickBot="1">
      <c r="A30" s="189"/>
      <c r="B30" s="190"/>
      <c r="C30" s="190"/>
      <c r="D30" s="190"/>
      <c r="E30" s="190"/>
      <c r="F30" s="190"/>
      <c r="G30" s="190"/>
      <c r="H30" s="190"/>
      <c r="I30" s="190"/>
      <c r="J30" s="191"/>
    </row>
  </sheetData>
  <sheetProtection password="8528" sheet="1" objects="1" scenarios="1"/>
  <mergeCells count="5">
    <mergeCell ref="A1:J6"/>
    <mergeCell ref="A8:J12"/>
    <mergeCell ref="A14:J18"/>
    <mergeCell ref="A20:J24"/>
    <mergeCell ref="A26:J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tabSelected="1" zoomScale="61" workbookViewId="0">
      <pane xSplit="12" ySplit="4" topLeftCell="M5" activePane="bottomRight" state="frozen"/>
      <selection pane="topRight" activeCell="M1" sqref="M1"/>
      <selection pane="bottomLeft" activeCell="A5" sqref="A5"/>
      <selection pane="bottomRight" activeCell="M2" sqref="M2"/>
    </sheetView>
  </sheetViews>
  <sheetFormatPr baseColWidth="10" defaultRowHeight="15.75"/>
  <cols>
    <col min="1" max="1" width="11.5" customWidth="1"/>
    <col min="2" max="2" width="17.375" customWidth="1"/>
    <col min="3" max="3" width="31.5" style="108" customWidth="1"/>
    <col min="4" max="4" width="24.625" style="108" customWidth="1"/>
    <col min="5" max="5" width="3.375" customWidth="1"/>
    <col min="6" max="6" width="4.5" style="89" customWidth="1"/>
    <col min="7" max="7" width="2.625" customWidth="1"/>
    <col min="8" max="8" width="5" style="88" customWidth="1"/>
    <col min="9" max="9" width="2.5" customWidth="1"/>
    <col min="10" max="10" width="5.125" style="88" customWidth="1"/>
    <col min="11" max="11" width="2.375" style="7" customWidth="1"/>
    <col min="12" max="12" width="5.125" style="7" customWidth="1"/>
    <col min="13" max="42" width="15.625" customWidth="1"/>
  </cols>
  <sheetData>
    <row r="1" spans="1:42" ht="21">
      <c r="A1" s="296"/>
      <c r="B1" s="296"/>
      <c r="C1" s="296"/>
      <c r="D1" s="297"/>
      <c r="E1" s="287" t="s">
        <v>21</v>
      </c>
      <c r="F1" s="293" t="s">
        <v>77</v>
      </c>
      <c r="G1" s="290" t="s">
        <v>21</v>
      </c>
      <c r="H1" s="273" t="s">
        <v>78</v>
      </c>
      <c r="I1" s="290" t="s">
        <v>21</v>
      </c>
      <c r="J1" s="273" t="s">
        <v>79</v>
      </c>
      <c r="K1" s="273" t="s">
        <v>21</v>
      </c>
      <c r="L1" s="279" t="s">
        <v>23</v>
      </c>
      <c r="M1" s="270" t="s">
        <v>153</v>
      </c>
      <c r="N1" s="271"/>
      <c r="O1" s="271"/>
      <c r="P1" s="271"/>
      <c r="Q1" s="271"/>
      <c r="R1" s="271"/>
      <c r="S1" s="271"/>
      <c r="T1" s="271"/>
      <c r="U1" s="271"/>
      <c r="V1" s="272"/>
      <c r="W1" s="282" t="s">
        <v>152</v>
      </c>
      <c r="X1" s="283"/>
      <c r="Y1" s="283"/>
      <c r="Z1" s="283"/>
      <c r="AA1" s="283"/>
      <c r="AB1" s="283"/>
      <c r="AC1" s="283"/>
      <c r="AD1" s="283"/>
      <c r="AE1" s="283"/>
      <c r="AF1" s="284"/>
      <c r="AG1" s="267" t="s">
        <v>151</v>
      </c>
      <c r="AH1" s="268"/>
      <c r="AI1" s="268"/>
      <c r="AJ1" s="268"/>
      <c r="AK1" s="268"/>
      <c r="AL1" s="268"/>
      <c r="AM1" s="268"/>
      <c r="AN1" s="268"/>
      <c r="AO1" s="268"/>
      <c r="AP1" s="269"/>
    </row>
    <row r="2" spans="1:42" s="1" customFormat="1" ht="15.95" customHeight="1">
      <c r="A2" s="298"/>
      <c r="B2" s="298"/>
      <c r="C2" s="298"/>
      <c r="D2" s="299"/>
      <c r="E2" s="288"/>
      <c r="F2" s="294"/>
      <c r="G2" s="291"/>
      <c r="H2" s="274"/>
      <c r="I2" s="291"/>
      <c r="J2" s="274"/>
      <c r="K2" s="274"/>
      <c r="L2" s="280"/>
      <c r="M2" s="143" t="s">
        <v>40</v>
      </c>
      <c r="N2" s="49" t="s">
        <v>40</v>
      </c>
      <c r="O2" s="49" t="s">
        <v>40</v>
      </c>
      <c r="P2" s="49" t="s">
        <v>40</v>
      </c>
      <c r="Q2" s="49" t="s">
        <v>40</v>
      </c>
      <c r="R2" s="49" t="s">
        <v>40</v>
      </c>
      <c r="S2" s="49" t="s">
        <v>40</v>
      </c>
      <c r="T2" s="49" t="s">
        <v>40</v>
      </c>
      <c r="U2" s="49" t="s">
        <v>40</v>
      </c>
      <c r="V2" s="144" t="s">
        <v>40</v>
      </c>
      <c r="W2" s="179" t="s">
        <v>40</v>
      </c>
      <c r="X2" s="50" t="s">
        <v>40</v>
      </c>
      <c r="Y2" s="50" t="s">
        <v>40</v>
      </c>
      <c r="Z2" s="50" t="s">
        <v>40</v>
      </c>
      <c r="AA2" s="50" t="s">
        <v>40</v>
      </c>
      <c r="AB2" s="50" t="s">
        <v>40</v>
      </c>
      <c r="AC2" s="50" t="s">
        <v>40</v>
      </c>
      <c r="AD2" s="50" t="s">
        <v>40</v>
      </c>
      <c r="AE2" s="50" t="s">
        <v>40</v>
      </c>
      <c r="AF2" s="180" t="s">
        <v>40</v>
      </c>
      <c r="AG2" s="62" t="s">
        <v>40</v>
      </c>
      <c r="AH2" s="63" t="s">
        <v>40</v>
      </c>
      <c r="AI2" s="63" t="s">
        <v>40</v>
      </c>
      <c r="AJ2" s="63" t="s">
        <v>40</v>
      </c>
      <c r="AK2" s="63" t="s">
        <v>40</v>
      </c>
      <c r="AL2" s="63" t="s">
        <v>40</v>
      </c>
      <c r="AM2" s="63" t="s">
        <v>40</v>
      </c>
      <c r="AN2" s="63" t="s">
        <v>40</v>
      </c>
      <c r="AO2" s="63" t="s">
        <v>40</v>
      </c>
      <c r="AP2" s="64" t="s">
        <v>40</v>
      </c>
    </row>
    <row r="3" spans="1:42" s="3" customFormat="1" ht="147" customHeight="1" thickBot="1">
      <c r="A3" s="5"/>
      <c r="B3" s="5"/>
      <c r="C3" s="285" t="s">
        <v>20</v>
      </c>
      <c r="D3" s="286"/>
      <c r="E3" s="289"/>
      <c r="F3" s="295"/>
      <c r="G3" s="292"/>
      <c r="H3" s="275"/>
      <c r="I3" s="292"/>
      <c r="J3" s="275"/>
      <c r="K3" s="275"/>
      <c r="L3" s="281"/>
      <c r="M3" s="164" t="str">
        <f>HLOOKUP(M$2,'Centres d''intérêt CM1'!$E$1:$O$2,2,)</f>
        <v>VIDE</v>
      </c>
      <c r="N3" s="165" t="str">
        <f>HLOOKUP(N$2,'Centres d''intérêt CM1'!$E$1:$O$2,2,)</f>
        <v>VIDE</v>
      </c>
      <c r="O3" s="165" t="str">
        <f>HLOOKUP(O$2,'Centres d''intérêt CM1'!$E$1:$O$2,2,)</f>
        <v>VIDE</v>
      </c>
      <c r="P3" s="165" t="str">
        <f>HLOOKUP(P$2,'Centres d''intérêt CM1'!$E$1:$O$2,2,)</f>
        <v>VIDE</v>
      </c>
      <c r="Q3" s="165" t="str">
        <f>HLOOKUP(Q$2,'Centres d''intérêt CM1'!$E$1:$O$2,2,)</f>
        <v>VIDE</v>
      </c>
      <c r="R3" s="165" t="str">
        <f>HLOOKUP(R$2,'Centres d''intérêt CM1'!$E$1:$O$2,2,)</f>
        <v>VIDE</v>
      </c>
      <c r="S3" s="165" t="str">
        <f>HLOOKUP(S$2,'Centres d''intérêt CM1'!$E$1:$O$2,2,)</f>
        <v>VIDE</v>
      </c>
      <c r="T3" s="165" t="str">
        <f>HLOOKUP(T$2,'Centres d''intérêt CM1'!$E$1:$O$2,2,)</f>
        <v>VIDE</v>
      </c>
      <c r="U3" s="165" t="str">
        <f>HLOOKUP(U$2,'Centres d''intérêt CM1'!$E$1:$O$2,2,)</f>
        <v>VIDE</v>
      </c>
      <c r="V3" s="166" t="str">
        <f>HLOOKUP(V$2,'Centres d''intérêt CM1'!$E$1:$O$2,2,)</f>
        <v>VIDE</v>
      </c>
      <c r="W3" s="181" t="str">
        <f>HLOOKUP(W$2,'Centres d''intérêt CM2'!$E$1:$O$2,2,)</f>
        <v>VIDE</v>
      </c>
      <c r="X3" s="84" t="str">
        <f>HLOOKUP(X$2,'Centres d''intérêt CM2'!$E$1:$O$2,2,)</f>
        <v>VIDE</v>
      </c>
      <c r="Y3" s="84" t="str">
        <f>HLOOKUP(Y$2,'Centres d''intérêt CM2'!$E$1:$O$2,2,)</f>
        <v>VIDE</v>
      </c>
      <c r="Z3" s="84" t="str">
        <f>HLOOKUP(Z$2,'Centres d''intérêt CM2'!$E$1:$O$2,2,)</f>
        <v>VIDE</v>
      </c>
      <c r="AA3" s="84" t="str">
        <f>HLOOKUP(AA$2,'Centres d''intérêt CM2'!$E$1:$O$2,2,)</f>
        <v>VIDE</v>
      </c>
      <c r="AB3" s="84" t="str">
        <f>HLOOKUP(AB$2,'Centres d''intérêt CM2'!$E$1:$O$2,2,)</f>
        <v>VIDE</v>
      </c>
      <c r="AC3" s="84" t="str">
        <f>HLOOKUP(AC$2,'Centres d''intérêt CM2'!$E$1:$O$2,2,)</f>
        <v>VIDE</v>
      </c>
      <c r="AD3" s="84" t="str">
        <f>HLOOKUP(AD$2,'Centres d''intérêt CM2'!$E$1:$O$2,2,)</f>
        <v>VIDE</v>
      </c>
      <c r="AE3" s="84" t="str">
        <f>HLOOKUP(AE$2,'Centres d''intérêt CM2'!$E$1:$O$2,2,)</f>
        <v>VIDE</v>
      </c>
      <c r="AF3" s="182" t="str">
        <f>HLOOKUP(AF$2,'Centres d''intérêt CM2'!$E$1:$O$2,2,)</f>
        <v>VIDE</v>
      </c>
      <c r="AG3" s="65" t="str">
        <f>HLOOKUP(AG$2,'Centres d''intérêt 6'!$E$1:$O$2,2,)</f>
        <v>VIDE</v>
      </c>
      <c r="AH3" s="66" t="str">
        <f>HLOOKUP(AH$2,'Centres d''intérêt 6'!$E$1:$O$2,2,)</f>
        <v>VIDE</v>
      </c>
      <c r="AI3" s="66" t="str">
        <f>HLOOKUP(AI$2,'Centres d''intérêt 6'!$E$1:$O$2,2,)</f>
        <v>VIDE</v>
      </c>
      <c r="AJ3" s="66" t="str">
        <f>HLOOKUP(AJ$2,'Centres d''intérêt 6'!$E$1:$O$2,2,)</f>
        <v>VIDE</v>
      </c>
      <c r="AK3" s="66" t="str">
        <f>HLOOKUP(AK$2,'Centres d''intérêt 6'!$E$1:$O$2,2,)</f>
        <v>VIDE</v>
      </c>
      <c r="AL3" s="66" t="str">
        <f>HLOOKUP(AL$2,'Centres d''intérêt 6'!$E$1:$O$2,2,)</f>
        <v>VIDE</v>
      </c>
      <c r="AM3" s="66" t="str">
        <f>HLOOKUP(AM$2,'Centres d''intérêt 6'!$E$1:$O$2,2,)</f>
        <v>VIDE</v>
      </c>
      <c r="AN3" s="66" t="str">
        <f>HLOOKUP(AN$2,'Centres d''intérêt 6'!$E$1:$O$2,2,)</f>
        <v>VIDE</v>
      </c>
      <c r="AO3" s="66" t="str">
        <f>HLOOKUP(AO$2,'Centres d''intérêt 6'!$E$1:$O$2,2,)</f>
        <v>VIDE</v>
      </c>
      <c r="AP3" s="67" t="str">
        <f>HLOOKUP(AP$2,'Centres d''intérêt 6'!$E$1:$O$2,2,)</f>
        <v>VIDE</v>
      </c>
    </row>
    <row r="4" spans="1:42" ht="21" hidden="1" customHeight="1" thickBot="1">
      <c r="A4" s="74"/>
      <c r="B4" s="74"/>
      <c r="C4" s="300"/>
      <c r="D4" s="301"/>
      <c r="F4" s="86">
        <v>1</v>
      </c>
      <c r="G4" s="2"/>
      <c r="H4" s="86">
        <v>1</v>
      </c>
      <c r="I4" s="2"/>
      <c r="J4" s="86">
        <v>1</v>
      </c>
      <c r="K4" s="6"/>
      <c r="L4" s="6">
        <v>1</v>
      </c>
      <c r="M4" s="10" t="str">
        <f>HLOOKUP(M$2,'Centres d''intérêt CM1'!$E$1:$O$2,2,)</f>
        <v>VIDE</v>
      </c>
      <c r="N4" s="8" t="e">
        <f>HLOOKUP(N$2,'Centres d''intérêt CM1'!$E$2:$O$2,2,)</f>
        <v>#REF!</v>
      </c>
      <c r="O4" s="8" t="e">
        <f>HLOOKUP(O$2,'Centres d''intérêt CM1'!$E$2:$O$2,2,)</f>
        <v>#REF!</v>
      </c>
      <c r="P4" s="8" t="e">
        <f>HLOOKUP(P$2,'Centres d''intérêt CM1'!$E$2:$O$2,2,)</f>
        <v>#REF!</v>
      </c>
      <c r="Q4" s="8" t="e">
        <f>HLOOKUP(Q$2,'Centres d''intérêt CM1'!$E$2:$O$2,2,)</f>
        <v>#REF!</v>
      </c>
      <c r="R4" s="8" t="e">
        <f>HLOOKUP(R$2,'Centres d''intérêt CM1'!$E$2:$O$2,2,)</f>
        <v>#REF!</v>
      </c>
      <c r="S4" s="8" t="e">
        <f>HLOOKUP(S$2,'Centres d''intérêt CM1'!$E$2:$O$2,2,)</f>
        <v>#REF!</v>
      </c>
      <c r="T4" s="8" t="e">
        <f>HLOOKUP(T$2,'Centres d''intérêt CM1'!$E$2:$O$2,2,)</f>
        <v>#REF!</v>
      </c>
      <c r="U4" s="8" t="e">
        <f>HLOOKUP(U$2,'Centres d''intérêt CM1'!$E$2:$O$2,2,)</f>
        <v>#REF!</v>
      </c>
      <c r="V4" s="9" t="e">
        <f>HLOOKUP(V$2,'Centres d''intérêt CM1'!$E$2:$O$2,2,)</f>
        <v>#REF!</v>
      </c>
      <c r="W4" s="10" t="e">
        <f>HLOOKUP(W$2,'Centres d''intérêt CM2'!$E$2:$L$2,2,)</f>
        <v>#N/A</v>
      </c>
      <c r="X4" s="8" t="e">
        <f>HLOOKUP(X$2,'Centres d''intérêt CM2'!$E$2:$L$2,2,)</f>
        <v>#N/A</v>
      </c>
      <c r="Y4" s="8" t="e">
        <f>HLOOKUP(Y$2,'Centres d''intérêt CM2'!$E$2:$L$2,2,)</f>
        <v>#N/A</v>
      </c>
      <c r="Z4" s="8" t="e">
        <f>HLOOKUP(Z$2,'Centres d''intérêt CM2'!$E$2:$L$2,2,)</f>
        <v>#N/A</v>
      </c>
      <c r="AA4" s="8" t="e">
        <f>HLOOKUP(AA$2,'Centres d''intérêt CM2'!$E$2:$L$2,2,)</f>
        <v>#N/A</v>
      </c>
      <c r="AB4" s="8" t="e">
        <f>HLOOKUP(AB$2,'Centres d''intérêt CM2'!$E$2:$L$2,2,)</f>
        <v>#N/A</v>
      </c>
      <c r="AC4" s="8" t="e">
        <f>HLOOKUP(AC$2,'Centres d''intérêt CM2'!$E$2:$L$2,2,)</f>
        <v>#N/A</v>
      </c>
      <c r="AD4" s="8" t="e">
        <f>HLOOKUP(AD$2,'Centres d''intérêt CM2'!$E$2:$L$2,2,)</f>
        <v>#N/A</v>
      </c>
      <c r="AE4" s="8" t="e">
        <f>HLOOKUP(AE$2,'Centres d''intérêt CM2'!$E$2:$L$2,2,)</f>
        <v>#N/A</v>
      </c>
      <c r="AF4" s="9" t="e">
        <f>HLOOKUP(AF$2,'Centres d''intérêt CM2'!$E$2:$L$2,2,)</f>
        <v>#N/A</v>
      </c>
      <c r="AG4" s="10" t="e">
        <f>HLOOKUP(AG$2,'Centres d''intérêt CM2'!$E$1:$L$2,2,)</f>
        <v>#N/A</v>
      </c>
      <c r="AH4" s="8" t="e">
        <f>HLOOKUP(AH$2,'Centres d''intérêt CM2'!$E$1:$L$2,2,)</f>
        <v>#N/A</v>
      </c>
      <c r="AI4" s="8" t="e">
        <f>HLOOKUP(AI$2,'Centres d''intérêt CM2'!$E$1:$L$2,2,)</f>
        <v>#N/A</v>
      </c>
      <c r="AJ4" s="8" t="e">
        <f>HLOOKUP(AJ$2,'Centres d''intérêt CM2'!$E$1:$L$2,2,)</f>
        <v>#N/A</v>
      </c>
      <c r="AK4" s="8" t="e">
        <f>HLOOKUP(AK$2,'Centres d''intérêt CM2'!$E$1:$L$2,2,)</f>
        <v>#N/A</v>
      </c>
      <c r="AL4" s="8" t="e">
        <f>HLOOKUP(AL$2,'Centres d''intérêt CM2'!$E$1:$L$2,2,)</f>
        <v>#N/A</v>
      </c>
      <c r="AM4" s="8" t="e">
        <f>HLOOKUP(AM$2,'Centres d''intérêt CM2'!$E$1:$L$2,2,)</f>
        <v>#N/A</v>
      </c>
      <c r="AN4" s="8" t="e">
        <f>HLOOKUP(AN$2,'Centres d''intérêt CM2'!$E$1:$L$2,2,)</f>
        <v>#N/A</v>
      </c>
      <c r="AO4" s="8" t="e">
        <f>HLOOKUP(AO$2,'Centres d''intérêt CM2'!$E$1:$L$2,2,)</f>
        <v>#N/A</v>
      </c>
      <c r="AP4" s="9" t="e">
        <f>HLOOKUP(AP$2,'Centres d''intérêt CM2'!$E$1:$L$2,2,)</f>
        <v>#N/A</v>
      </c>
    </row>
    <row r="5" spans="1:42" ht="84" customHeight="1">
      <c r="A5" s="246" t="s">
        <v>58</v>
      </c>
      <c r="B5" s="307" t="s">
        <v>59</v>
      </c>
      <c r="C5" s="302" t="s">
        <v>64</v>
      </c>
      <c r="D5" s="99" t="s">
        <v>65</v>
      </c>
      <c r="E5" s="90">
        <f>COUNTIF(M5:V5,"&lt;&gt;"&amp;"0")</f>
        <v>0</v>
      </c>
      <c r="F5" s="313">
        <f>IF(SUM(E5:E9)&lt;&gt;0,COUNTIF((E5:E9),"&lt;&gt;"&amp;"0")/5,0)</f>
        <v>0</v>
      </c>
      <c r="G5" s="91">
        <f t="shared" ref="G5:G36" si="0">COUNTIF(W5:AF5,"&lt;&gt;"&amp;"0")</f>
        <v>0</v>
      </c>
      <c r="H5" s="316">
        <f>IF(SUM(G5:G9)&lt;&gt;0,COUNTIF((G5:G9),"&lt;&gt;"&amp;"0")/5,0)</f>
        <v>0</v>
      </c>
      <c r="I5" s="91">
        <f>COUNTIF(AH5:AP5,"&lt;&gt;"&amp;"0")</f>
        <v>0</v>
      </c>
      <c r="J5" s="313">
        <f>IF(SUM(I5:I9)&lt;&gt;0,COUNTIF((I5:I9),"&lt;&gt;"&amp;"0")/5,0)</f>
        <v>0</v>
      </c>
      <c r="K5" s="92">
        <f t="shared" ref="K5:K22" si="1">E5+G5+I5</f>
        <v>0</v>
      </c>
      <c r="L5" s="316">
        <f>IF(SUM(K5:K9)&lt;&gt;0,COUNTIF((K5:K9),"&lt;&gt;"&amp;"0")/5,0)</f>
        <v>0</v>
      </c>
      <c r="M5" s="41">
        <f>HLOOKUP(M$2,'Centres d''intérêt CM1'!$E$1:$O$61,ROW()-1,)</f>
        <v>0</v>
      </c>
      <c r="N5" s="42">
        <f>HLOOKUP(N$2,'Centres d''intérêt CM1'!$E$1:$O$61,ROW()-1,)</f>
        <v>0</v>
      </c>
      <c r="O5" s="42">
        <f>HLOOKUP(O$2,'Centres d''intérêt CM1'!$E$1:$O$61,ROW()-1,)</f>
        <v>0</v>
      </c>
      <c r="P5" s="42">
        <f>HLOOKUP(P$2,'Centres d''intérêt CM1'!$E$1:$O$61,ROW()-1,)</f>
        <v>0</v>
      </c>
      <c r="Q5" s="42">
        <f>HLOOKUP(Q$2,'Centres d''intérêt CM1'!$E$1:$O$61,ROW()-1,)</f>
        <v>0</v>
      </c>
      <c r="R5" s="42">
        <f>HLOOKUP(R$2,'Centres d''intérêt CM1'!$E$1:$O$61,ROW()-1,)</f>
        <v>0</v>
      </c>
      <c r="S5" s="42">
        <f>HLOOKUP(S$2,'Centres d''intérêt CM1'!$E$1:$O$61,ROW()-1,)</f>
        <v>0</v>
      </c>
      <c r="T5" s="42">
        <f>HLOOKUP(T$2,'Centres d''intérêt CM1'!$E$1:$O$61,ROW()-1,)</f>
        <v>0</v>
      </c>
      <c r="U5" s="42">
        <f>HLOOKUP(U$2,'Centres d''intérêt CM1'!$E$1:$O$61,ROW()-1,)</f>
        <v>0</v>
      </c>
      <c r="V5" s="42">
        <f>HLOOKUP(V$2,'Centres d''intérêt CM1'!$E$1:$O$61,ROW()-1,)</f>
        <v>0</v>
      </c>
      <c r="W5" s="41">
        <f>HLOOKUP(W$2,'Centres d''intérêt CM2'!$E$1:$O$61,ROW()-1,)</f>
        <v>0</v>
      </c>
      <c r="X5" s="42">
        <f>HLOOKUP(X$2,'Centres d''intérêt CM2'!$E$1:$O$61,ROW()-1,)</f>
        <v>0</v>
      </c>
      <c r="Y5" s="42">
        <f>HLOOKUP(Y$2,'Centres d''intérêt CM2'!$E$1:$O$61,ROW()-1,)</f>
        <v>0</v>
      </c>
      <c r="Z5" s="42">
        <f>HLOOKUP(Z$2,'Centres d''intérêt CM2'!$E$1:$O$61,ROW()-1,)</f>
        <v>0</v>
      </c>
      <c r="AA5" s="42">
        <f>HLOOKUP(AA$2,'Centres d''intérêt CM2'!$E$1:$O$61,ROW()-1,)</f>
        <v>0</v>
      </c>
      <c r="AB5" s="42">
        <f>HLOOKUP(AB$2,'Centres d''intérêt CM2'!$E$1:$O$61,ROW()-1,)</f>
        <v>0</v>
      </c>
      <c r="AC5" s="42">
        <f>HLOOKUP(AC$2,'Centres d''intérêt CM2'!$E$1:$O$61,ROW()-1,)</f>
        <v>0</v>
      </c>
      <c r="AD5" s="42">
        <f>HLOOKUP(AD$2,'Centres d''intérêt CM2'!$E$1:$O$61,ROW()-1,)</f>
        <v>0</v>
      </c>
      <c r="AE5" s="42">
        <f>HLOOKUP(AE$2,'Centres d''intérêt CM2'!$E$1:$O$61,ROW()-1,)</f>
        <v>0</v>
      </c>
      <c r="AF5" s="43">
        <f>HLOOKUP(AF$2,'Centres d''intérêt CM2'!$E$1:$O$61,ROW()-1,)</f>
        <v>0</v>
      </c>
      <c r="AG5" s="41">
        <f>HLOOKUP(AG$2,'Centres d''intérêt 6'!$E$1:$O$61,ROW()-1,)</f>
        <v>0</v>
      </c>
      <c r="AH5" s="42">
        <f>HLOOKUP(AH$2,'Centres d''intérêt 6'!$E$1:$O$61,ROW()-1,)</f>
        <v>0</v>
      </c>
      <c r="AI5" s="42">
        <f>HLOOKUP(AI$2,'Centres d''intérêt 6'!$E$1:$O$61,ROW()-1,)</f>
        <v>0</v>
      </c>
      <c r="AJ5" s="42">
        <f>HLOOKUP(AJ$2,'Centres d''intérêt 6'!$E$1:$O$61,ROW()-1,)</f>
        <v>0</v>
      </c>
      <c r="AK5" s="42">
        <f>HLOOKUP(AK$2,'Centres d''intérêt 6'!$E$1:$O$61,ROW()-1,)</f>
        <v>0</v>
      </c>
      <c r="AL5" s="42">
        <f>HLOOKUP(AL$2,'Centres d''intérêt 6'!$E$1:$O$61,ROW()-1,)</f>
        <v>0</v>
      </c>
      <c r="AM5" s="42">
        <f>HLOOKUP(AM$2,'Centres d''intérêt 6'!$E$1:$O$61,ROW()-1,)</f>
        <v>0</v>
      </c>
      <c r="AN5" s="42">
        <f>HLOOKUP(AN$2,'Centres d''intérêt 6'!$E$1:$O$61,ROW()-1,)</f>
        <v>0</v>
      </c>
      <c r="AO5" s="42">
        <f>HLOOKUP(AO$2,'Centres d''intérêt 6'!$E$1:$O$61,ROW()-1,)</f>
        <v>0</v>
      </c>
      <c r="AP5" s="43">
        <f>HLOOKUP(AP$2,'Centres d''intérêt 6'!$E$1:$O$61,ROW()-1,)</f>
        <v>0</v>
      </c>
    </row>
    <row r="6" spans="1:42" s="4" customFormat="1" ht="78.75">
      <c r="A6" s="247"/>
      <c r="B6" s="308"/>
      <c r="C6" s="303"/>
      <c r="D6" s="100" t="s">
        <v>60</v>
      </c>
      <c r="E6" s="28">
        <f>COUNTIF(M6:V6,"&lt;&gt;"&amp;"0")</f>
        <v>0</v>
      </c>
      <c r="F6" s="314"/>
      <c r="G6" s="20">
        <f t="shared" si="0"/>
        <v>0</v>
      </c>
      <c r="H6" s="317"/>
      <c r="I6" s="20">
        <f>COUNTIF(AH6:AP6,"&lt;&gt;"&amp;"0")</f>
        <v>0</v>
      </c>
      <c r="J6" s="314"/>
      <c r="K6" s="21">
        <f t="shared" si="1"/>
        <v>0</v>
      </c>
      <c r="L6" s="317"/>
      <c r="M6" s="44">
        <f>HLOOKUP(M$2,'Centres d''intérêt CM1'!$E$1:$O$61,ROW()-1,)</f>
        <v>0</v>
      </c>
      <c r="N6" s="45">
        <f>HLOOKUP(N$2,'Centres d''intérêt CM1'!$E$1:$O$61,ROW()-1,)</f>
        <v>0</v>
      </c>
      <c r="O6" s="45">
        <f>HLOOKUP(O$2,'Centres d''intérêt CM1'!$E$1:$O$61,ROW()-1,)</f>
        <v>0</v>
      </c>
      <c r="P6" s="45">
        <f>HLOOKUP(P$2,'Centres d''intérêt CM1'!$E$1:$O$61,ROW()-1,)</f>
        <v>0</v>
      </c>
      <c r="Q6" s="45">
        <f>HLOOKUP(Q$2,'Centres d''intérêt CM1'!$E$1:$O$61,ROW()-1,)</f>
        <v>0</v>
      </c>
      <c r="R6" s="45">
        <f>HLOOKUP(R$2,'Centres d''intérêt CM1'!$E$1:$O$61,ROW()-1,)</f>
        <v>0</v>
      </c>
      <c r="S6" s="45">
        <f>HLOOKUP(S$2,'Centres d''intérêt CM1'!$E$1:$O$61,ROW()-1,)</f>
        <v>0</v>
      </c>
      <c r="T6" s="45">
        <f>HLOOKUP(T$2,'Centres d''intérêt CM1'!$E$1:$O$61,ROW()-1,)</f>
        <v>0</v>
      </c>
      <c r="U6" s="45">
        <f>HLOOKUP(U$2,'Centres d''intérêt CM1'!$E$1:$O$61,ROW()-1,)</f>
        <v>0</v>
      </c>
      <c r="V6" s="45">
        <f>HLOOKUP(V$2,'Centres d''intérêt CM1'!$E$1:$O$61,ROW()-1,)</f>
        <v>0</v>
      </c>
      <c r="W6" s="44">
        <f>HLOOKUP(W$2,'Centres d''intérêt CM2'!$E$1:$O$61,ROW()-1,)</f>
        <v>0</v>
      </c>
      <c r="X6" s="45">
        <f>HLOOKUP(X$2,'Centres d''intérêt CM2'!$E$1:$O$61,ROW()-1,)</f>
        <v>0</v>
      </c>
      <c r="Y6" s="45">
        <f>HLOOKUP(Y$2,'Centres d''intérêt CM2'!$E$1:$O$61,ROW()-1,)</f>
        <v>0</v>
      </c>
      <c r="Z6" s="45">
        <f>HLOOKUP(Z$2,'Centres d''intérêt CM2'!$E$1:$O$61,ROW()-1,)</f>
        <v>0</v>
      </c>
      <c r="AA6" s="45">
        <f>HLOOKUP(AA$2,'Centres d''intérêt CM2'!$E$1:$O$61,ROW()-1,)</f>
        <v>0</v>
      </c>
      <c r="AB6" s="45">
        <f>HLOOKUP(AB$2,'Centres d''intérêt CM2'!$E$1:$O$61,ROW()-1,)</f>
        <v>0</v>
      </c>
      <c r="AC6" s="45">
        <f>HLOOKUP(AC$2,'Centres d''intérêt CM2'!$E$1:$O$61,ROW()-1,)</f>
        <v>0</v>
      </c>
      <c r="AD6" s="45">
        <f>HLOOKUP(AD$2,'Centres d''intérêt CM2'!$E$1:$O$61,ROW()-1,)</f>
        <v>0</v>
      </c>
      <c r="AE6" s="45">
        <f>HLOOKUP(AE$2,'Centres d''intérêt CM2'!$E$1:$O$61,ROW()-1,)</f>
        <v>0</v>
      </c>
      <c r="AF6" s="46">
        <f>HLOOKUP(AF$2,'Centres d''intérêt CM2'!$E$1:$O$61,ROW()-1,)</f>
        <v>0</v>
      </c>
      <c r="AG6" s="44">
        <f>HLOOKUP(AG$2,'Centres d''intérêt 6'!$E$1:$O$61,ROW()-1,)</f>
        <v>0</v>
      </c>
      <c r="AH6" s="45">
        <f>HLOOKUP(AH$2,'Centres d''intérêt 6'!$E$1:$O$61,ROW()-1,)</f>
        <v>0</v>
      </c>
      <c r="AI6" s="45">
        <f>HLOOKUP(AI$2,'Centres d''intérêt 6'!$E$1:$O$61,ROW()-1,)</f>
        <v>0</v>
      </c>
      <c r="AJ6" s="45">
        <f>HLOOKUP(AJ$2,'Centres d''intérêt 6'!$E$1:$O$61,ROW()-1,)</f>
        <v>0</v>
      </c>
      <c r="AK6" s="45">
        <f>HLOOKUP(AK$2,'Centres d''intérêt 6'!$E$1:$O$61,ROW()-1,)</f>
        <v>0</v>
      </c>
      <c r="AL6" s="45">
        <f>HLOOKUP(AL$2,'Centres d''intérêt 6'!$E$1:$O$61,ROW()-1,)</f>
        <v>0</v>
      </c>
      <c r="AM6" s="45">
        <f>HLOOKUP(AM$2,'Centres d''intérêt 6'!$E$1:$O$61,ROW()-1,)</f>
        <v>0</v>
      </c>
      <c r="AN6" s="45">
        <f>HLOOKUP(AN$2,'Centres d''intérêt 6'!$E$1:$O$61,ROW()-1,)</f>
        <v>0</v>
      </c>
      <c r="AO6" s="45">
        <f>HLOOKUP(AO$2,'Centres d''intérêt 6'!$E$1:$O$61,ROW()-1,)</f>
        <v>0</v>
      </c>
      <c r="AP6" s="46">
        <f>HLOOKUP(AP$2,'Centres d''intérêt 6'!$E$1:$O$61,ROW()-1,)</f>
        <v>0</v>
      </c>
    </row>
    <row r="7" spans="1:42" ht="78.75">
      <c r="A7" s="247"/>
      <c r="B7" s="308"/>
      <c r="C7" s="303"/>
      <c r="D7" s="100" t="s">
        <v>61</v>
      </c>
      <c r="E7" s="28">
        <f>COUNTIF(M7:V7,"&lt;&gt;"&amp;"0")</f>
        <v>0</v>
      </c>
      <c r="F7" s="314"/>
      <c r="G7" s="20">
        <f t="shared" si="0"/>
        <v>0</v>
      </c>
      <c r="H7" s="317"/>
      <c r="I7" s="20">
        <f>COUNTIF(AH7:AP7,"&lt;&gt;"&amp;"0")</f>
        <v>0</v>
      </c>
      <c r="J7" s="314"/>
      <c r="K7" s="21">
        <f t="shared" si="1"/>
        <v>0</v>
      </c>
      <c r="L7" s="317"/>
      <c r="M7" s="44">
        <f>HLOOKUP(M$2,'Centres d''intérêt CM1'!$E$1:$O$61,ROW()-1,)</f>
        <v>0</v>
      </c>
      <c r="N7" s="45">
        <f>HLOOKUP(N$2,'Centres d''intérêt CM1'!$E$1:$O$61,ROW()-1,)</f>
        <v>0</v>
      </c>
      <c r="O7" s="45">
        <f>HLOOKUP(O$2,'Centres d''intérêt CM1'!$E$1:$O$61,ROW()-1,)</f>
        <v>0</v>
      </c>
      <c r="P7" s="45">
        <f>HLOOKUP(P$2,'Centres d''intérêt CM1'!$E$1:$O$61,ROW()-1,)</f>
        <v>0</v>
      </c>
      <c r="Q7" s="45">
        <f>HLOOKUP(Q$2,'Centres d''intérêt CM1'!$E$1:$O$61,ROW()-1,)</f>
        <v>0</v>
      </c>
      <c r="R7" s="45">
        <f>HLOOKUP(R$2,'Centres d''intérêt CM1'!$E$1:$O$61,ROW()-1,)</f>
        <v>0</v>
      </c>
      <c r="S7" s="45">
        <f>HLOOKUP(S$2,'Centres d''intérêt CM1'!$E$1:$O$61,ROW()-1,)</f>
        <v>0</v>
      </c>
      <c r="T7" s="45">
        <f>HLOOKUP(T$2,'Centres d''intérêt CM1'!$E$1:$O$61,ROW()-1,)</f>
        <v>0</v>
      </c>
      <c r="U7" s="45">
        <f>HLOOKUP(U$2,'Centres d''intérêt CM1'!$E$1:$O$61,ROW()-1,)</f>
        <v>0</v>
      </c>
      <c r="V7" s="45">
        <f>HLOOKUP(V$2,'Centres d''intérêt CM1'!$E$1:$O$61,ROW()-1,)</f>
        <v>0</v>
      </c>
      <c r="W7" s="44">
        <f>HLOOKUP(W$2,'Centres d''intérêt CM2'!$E$1:$O$61,ROW()-1,)</f>
        <v>0</v>
      </c>
      <c r="X7" s="45">
        <f>HLOOKUP(X$2,'Centres d''intérêt CM2'!$E$1:$O$61,ROW()-1,)</f>
        <v>0</v>
      </c>
      <c r="Y7" s="45">
        <f>HLOOKUP(Y$2,'Centres d''intérêt CM2'!$E$1:$O$61,ROW()-1,)</f>
        <v>0</v>
      </c>
      <c r="Z7" s="45">
        <f>HLOOKUP(Z$2,'Centres d''intérêt CM2'!$E$1:$O$61,ROW()-1,)</f>
        <v>0</v>
      </c>
      <c r="AA7" s="45">
        <f>HLOOKUP(AA$2,'Centres d''intérêt CM2'!$E$1:$O$61,ROW()-1,)</f>
        <v>0</v>
      </c>
      <c r="AB7" s="45">
        <f>HLOOKUP(AB$2,'Centres d''intérêt CM2'!$E$1:$O$61,ROW()-1,)</f>
        <v>0</v>
      </c>
      <c r="AC7" s="45">
        <f>HLOOKUP(AC$2,'Centres d''intérêt CM2'!$E$1:$O$61,ROW()-1,)</f>
        <v>0</v>
      </c>
      <c r="AD7" s="45">
        <f>HLOOKUP(AD$2,'Centres d''intérêt CM2'!$E$1:$O$61,ROW()-1,)</f>
        <v>0</v>
      </c>
      <c r="AE7" s="45">
        <f>HLOOKUP(AE$2,'Centres d''intérêt CM2'!$E$1:$O$61,ROW()-1,)</f>
        <v>0</v>
      </c>
      <c r="AF7" s="46">
        <f>HLOOKUP(AF$2,'Centres d''intérêt CM2'!$E$1:$O$61,ROW()-1,)</f>
        <v>0</v>
      </c>
      <c r="AG7" s="44">
        <f>HLOOKUP(AG$2,'Centres d''intérêt 6'!$E$1:$O$61,ROW()-1,)</f>
        <v>0</v>
      </c>
      <c r="AH7" s="45">
        <f>HLOOKUP(AH$2,'Centres d''intérêt 6'!$E$1:$O$61,ROW()-1,)</f>
        <v>0</v>
      </c>
      <c r="AI7" s="45">
        <f>HLOOKUP(AI$2,'Centres d''intérêt 6'!$E$1:$O$61,ROW()-1,)</f>
        <v>0</v>
      </c>
      <c r="AJ7" s="45">
        <f>HLOOKUP(AJ$2,'Centres d''intérêt 6'!$E$1:$O$61,ROW()-1,)</f>
        <v>0</v>
      </c>
      <c r="AK7" s="45">
        <f>HLOOKUP(AK$2,'Centres d''intérêt 6'!$E$1:$O$61,ROW()-1,)</f>
        <v>0</v>
      </c>
      <c r="AL7" s="45">
        <f>HLOOKUP(AL$2,'Centres d''intérêt 6'!$E$1:$O$61,ROW()-1,)</f>
        <v>0</v>
      </c>
      <c r="AM7" s="45">
        <f>HLOOKUP(AM$2,'Centres d''intérêt 6'!$E$1:$O$61,ROW()-1,)</f>
        <v>0</v>
      </c>
      <c r="AN7" s="45">
        <f>HLOOKUP(AN$2,'Centres d''intérêt 6'!$E$1:$O$61,ROW()-1,)</f>
        <v>0</v>
      </c>
      <c r="AO7" s="45">
        <f>HLOOKUP(AO$2,'Centres d''intérêt 6'!$E$1:$O$61,ROW()-1,)</f>
        <v>0</v>
      </c>
      <c r="AP7" s="46">
        <f>HLOOKUP(AP$2,'Centres d''intérêt 6'!$E$1:$O$61,ROW()-1,)</f>
        <v>0</v>
      </c>
    </row>
    <row r="8" spans="1:42" s="4" customFormat="1" ht="47.25">
      <c r="A8" s="247"/>
      <c r="B8" s="308"/>
      <c r="C8" s="303"/>
      <c r="D8" s="100" t="s">
        <v>62</v>
      </c>
      <c r="E8" s="28">
        <f>COUNTIF(M8:V8,"&lt;&gt;"&amp;"0")</f>
        <v>0</v>
      </c>
      <c r="F8" s="314"/>
      <c r="G8" s="20">
        <f t="shared" si="0"/>
        <v>0</v>
      </c>
      <c r="H8" s="317"/>
      <c r="I8" s="20">
        <f>COUNTIF(AH8:AP8,"&lt;&gt;"&amp;"0")</f>
        <v>0</v>
      </c>
      <c r="J8" s="314"/>
      <c r="K8" s="21">
        <f t="shared" si="1"/>
        <v>0</v>
      </c>
      <c r="L8" s="317"/>
      <c r="M8" s="44">
        <f>HLOOKUP(M$2,'Centres d''intérêt CM1'!$E$1:$O$61,ROW()-1,)</f>
        <v>0</v>
      </c>
      <c r="N8" s="45">
        <f>HLOOKUP(N$2,'Centres d''intérêt CM1'!$E$1:$O$61,ROW()-1,)</f>
        <v>0</v>
      </c>
      <c r="O8" s="45">
        <f>HLOOKUP(O$2,'Centres d''intérêt CM1'!$E$1:$O$61,ROW()-1,)</f>
        <v>0</v>
      </c>
      <c r="P8" s="45">
        <f>HLOOKUP(P$2,'Centres d''intérêt CM1'!$E$1:$O$61,ROW()-1,)</f>
        <v>0</v>
      </c>
      <c r="Q8" s="45">
        <f>HLOOKUP(Q$2,'Centres d''intérêt CM1'!$E$1:$O$61,ROW()-1,)</f>
        <v>0</v>
      </c>
      <c r="R8" s="45">
        <f>HLOOKUP(R$2,'Centres d''intérêt CM1'!$E$1:$O$61,ROW()-1,)</f>
        <v>0</v>
      </c>
      <c r="S8" s="45">
        <f>HLOOKUP(S$2,'Centres d''intérêt CM1'!$E$1:$O$61,ROW()-1,)</f>
        <v>0</v>
      </c>
      <c r="T8" s="45">
        <f>HLOOKUP(T$2,'Centres d''intérêt CM1'!$E$1:$O$61,ROW()-1,)</f>
        <v>0</v>
      </c>
      <c r="U8" s="45">
        <f>HLOOKUP(U$2,'Centres d''intérêt CM1'!$E$1:$O$61,ROW()-1,)</f>
        <v>0</v>
      </c>
      <c r="V8" s="45">
        <f>HLOOKUP(V$2,'Centres d''intérêt CM1'!$E$1:$O$61,ROW()-1,)</f>
        <v>0</v>
      </c>
      <c r="W8" s="44">
        <f>HLOOKUP(W$2,'Centres d''intérêt CM2'!$E$1:$O$61,ROW()-1,)</f>
        <v>0</v>
      </c>
      <c r="X8" s="45">
        <f>HLOOKUP(X$2,'Centres d''intérêt CM2'!$E$1:$O$61,ROW()-1,)</f>
        <v>0</v>
      </c>
      <c r="Y8" s="45">
        <f>HLOOKUP(Y$2,'Centres d''intérêt CM2'!$E$1:$O$61,ROW()-1,)</f>
        <v>0</v>
      </c>
      <c r="Z8" s="45">
        <f>HLOOKUP(Z$2,'Centres d''intérêt CM2'!$E$1:$O$61,ROW()-1,)</f>
        <v>0</v>
      </c>
      <c r="AA8" s="45">
        <f>HLOOKUP(AA$2,'Centres d''intérêt CM2'!$E$1:$O$61,ROW()-1,)</f>
        <v>0</v>
      </c>
      <c r="AB8" s="45">
        <f>HLOOKUP(AB$2,'Centres d''intérêt CM2'!$E$1:$O$61,ROW()-1,)</f>
        <v>0</v>
      </c>
      <c r="AC8" s="45">
        <f>HLOOKUP(AC$2,'Centres d''intérêt CM2'!$E$1:$O$61,ROW()-1,)</f>
        <v>0</v>
      </c>
      <c r="AD8" s="45">
        <f>HLOOKUP(AD$2,'Centres d''intérêt CM2'!$E$1:$O$61,ROW()-1,)</f>
        <v>0</v>
      </c>
      <c r="AE8" s="45">
        <f>HLOOKUP(AE$2,'Centres d''intérêt CM2'!$E$1:$O$61,ROW()-1,)</f>
        <v>0</v>
      </c>
      <c r="AF8" s="46">
        <f>HLOOKUP(AF$2,'Centres d''intérêt CM2'!$E$1:$O$61,ROW()-1,)</f>
        <v>0</v>
      </c>
      <c r="AG8" s="44">
        <f>HLOOKUP(AG$2,'Centres d''intérêt 6'!$E$1:$O$61,ROW()-1,)</f>
        <v>0</v>
      </c>
      <c r="AH8" s="45">
        <f>HLOOKUP(AH$2,'Centres d''intérêt 6'!$E$1:$O$61,ROW()-1,)</f>
        <v>0</v>
      </c>
      <c r="AI8" s="45">
        <f>HLOOKUP(AI$2,'Centres d''intérêt 6'!$E$1:$O$61,ROW()-1,)</f>
        <v>0</v>
      </c>
      <c r="AJ8" s="45">
        <f>HLOOKUP(AJ$2,'Centres d''intérêt 6'!$E$1:$O$61,ROW()-1,)</f>
        <v>0</v>
      </c>
      <c r="AK8" s="45">
        <f>HLOOKUP(AK$2,'Centres d''intérêt 6'!$E$1:$O$61,ROW()-1,)</f>
        <v>0</v>
      </c>
      <c r="AL8" s="45">
        <f>HLOOKUP(AL$2,'Centres d''intérêt 6'!$E$1:$O$61,ROW()-1,)</f>
        <v>0</v>
      </c>
      <c r="AM8" s="45">
        <f>HLOOKUP(AM$2,'Centres d''intérêt 6'!$E$1:$O$61,ROW()-1,)</f>
        <v>0</v>
      </c>
      <c r="AN8" s="45">
        <f>HLOOKUP(AN$2,'Centres d''intérêt 6'!$E$1:$O$61,ROW()-1,)</f>
        <v>0</v>
      </c>
      <c r="AO8" s="45">
        <f>HLOOKUP(AO$2,'Centres d''intérêt 6'!$E$1:$O$61,ROW()-1,)</f>
        <v>0</v>
      </c>
      <c r="AP8" s="46">
        <f>HLOOKUP(AP$2,'Centres d''intérêt 6'!$E$1:$O$61,ROW()-1,)</f>
        <v>0</v>
      </c>
    </row>
    <row r="9" spans="1:42" ht="63">
      <c r="A9" s="247"/>
      <c r="B9" s="308"/>
      <c r="C9" s="304"/>
      <c r="D9" s="100" t="s">
        <v>63</v>
      </c>
      <c r="E9" s="25">
        <f t="shared" ref="E9:E62" si="2">COUNTIF(M9:V9,"&lt;&gt;"&amp;"0")</f>
        <v>0</v>
      </c>
      <c r="F9" s="315"/>
      <c r="G9" s="26">
        <f t="shared" si="0"/>
        <v>0</v>
      </c>
      <c r="H9" s="318"/>
      <c r="I9" s="26">
        <f t="shared" ref="I9:I62" si="3">COUNTIF(AH9:AP9,"&lt;&gt;"&amp;"0")</f>
        <v>0</v>
      </c>
      <c r="J9" s="315"/>
      <c r="K9" s="27">
        <f t="shared" si="1"/>
        <v>0</v>
      </c>
      <c r="L9" s="318"/>
      <c r="M9" s="44">
        <f>HLOOKUP(M$2,'Centres d''intérêt CM1'!$E$1:$O$61,ROW()-1,)</f>
        <v>0</v>
      </c>
      <c r="N9" s="45">
        <f>HLOOKUP(N$2,'Centres d''intérêt CM1'!$E$1:$O$61,ROW()-1,)</f>
        <v>0</v>
      </c>
      <c r="O9" s="45">
        <f>HLOOKUP(O$2,'Centres d''intérêt CM1'!$E$1:$O$61,ROW()-1,)</f>
        <v>0</v>
      </c>
      <c r="P9" s="45">
        <f>HLOOKUP(P$2,'Centres d''intérêt CM1'!$E$1:$O$61,ROW()-1,)</f>
        <v>0</v>
      </c>
      <c r="Q9" s="45">
        <f>HLOOKUP(Q$2,'Centres d''intérêt CM1'!$E$1:$O$61,ROW()-1,)</f>
        <v>0</v>
      </c>
      <c r="R9" s="45">
        <f>HLOOKUP(R$2,'Centres d''intérêt CM1'!$E$1:$O$61,ROW()-1,)</f>
        <v>0</v>
      </c>
      <c r="S9" s="45">
        <f>HLOOKUP(S$2,'Centres d''intérêt CM1'!$E$1:$O$61,ROW()-1,)</f>
        <v>0</v>
      </c>
      <c r="T9" s="45">
        <f>HLOOKUP(T$2,'Centres d''intérêt CM1'!$E$1:$O$61,ROW()-1,)</f>
        <v>0</v>
      </c>
      <c r="U9" s="45">
        <f>HLOOKUP(U$2,'Centres d''intérêt CM1'!$E$1:$O$61,ROW()-1,)</f>
        <v>0</v>
      </c>
      <c r="V9" s="45">
        <f>HLOOKUP(V$2,'Centres d''intérêt CM1'!$E$1:$O$61,ROW()-1,)</f>
        <v>0</v>
      </c>
      <c r="W9" s="44">
        <f>HLOOKUP(W$2,'Centres d''intérêt CM2'!$E$1:$O$61,ROW()-1,)</f>
        <v>0</v>
      </c>
      <c r="X9" s="45">
        <f>HLOOKUP(X$2,'Centres d''intérêt CM2'!$E$1:$O$61,ROW()-1,)</f>
        <v>0</v>
      </c>
      <c r="Y9" s="45">
        <f>HLOOKUP(Y$2,'Centres d''intérêt CM2'!$E$1:$O$61,ROW()-1,)</f>
        <v>0</v>
      </c>
      <c r="Z9" s="45">
        <f>HLOOKUP(Z$2,'Centres d''intérêt CM2'!$E$1:$O$61,ROW()-1,)</f>
        <v>0</v>
      </c>
      <c r="AA9" s="45">
        <f>HLOOKUP(AA$2,'Centres d''intérêt CM2'!$E$1:$O$61,ROW()-1,)</f>
        <v>0</v>
      </c>
      <c r="AB9" s="45">
        <f>HLOOKUP(AB$2,'Centres d''intérêt CM2'!$E$1:$O$61,ROW()-1,)</f>
        <v>0</v>
      </c>
      <c r="AC9" s="45">
        <f>HLOOKUP(AC$2,'Centres d''intérêt CM2'!$E$1:$O$61,ROW()-1,)</f>
        <v>0</v>
      </c>
      <c r="AD9" s="45">
        <f>HLOOKUP(AD$2,'Centres d''intérêt CM2'!$E$1:$O$61,ROW()-1,)</f>
        <v>0</v>
      </c>
      <c r="AE9" s="45">
        <f>HLOOKUP(AE$2,'Centres d''intérêt CM2'!$E$1:$O$61,ROW()-1,)</f>
        <v>0</v>
      </c>
      <c r="AF9" s="46">
        <f>HLOOKUP(AF$2,'Centres d''intérêt CM2'!$E$1:$O$61,ROW()-1,)</f>
        <v>0</v>
      </c>
      <c r="AG9" s="44">
        <f>HLOOKUP(AG$2,'Centres d''intérêt 6'!$E$1:$O$61,ROW()-1,)</f>
        <v>0</v>
      </c>
      <c r="AH9" s="45">
        <f>HLOOKUP(AH$2,'Centres d''intérêt 6'!$E$1:$O$61,ROW()-1,)</f>
        <v>0</v>
      </c>
      <c r="AI9" s="45">
        <f>HLOOKUP(AI$2,'Centres d''intérêt 6'!$E$1:$O$61,ROW()-1,)</f>
        <v>0</v>
      </c>
      <c r="AJ9" s="45">
        <f>HLOOKUP(AJ$2,'Centres d''intérêt 6'!$E$1:$O$61,ROW()-1,)</f>
        <v>0</v>
      </c>
      <c r="AK9" s="45">
        <f>HLOOKUP(AK$2,'Centres d''intérêt 6'!$E$1:$O$61,ROW()-1,)</f>
        <v>0</v>
      </c>
      <c r="AL9" s="45">
        <f>HLOOKUP(AL$2,'Centres d''intérêt 6'!$E$1:$O$61,ROW()-1,)</f>
        <v>0</v>
      </c>
      <c r="AM9" s="45">
        <f>HLOOKUP(AM$2,'Centres d''intérêt 6'!$E$1:$O$61,ROW()-1,)</f>
        <v>0</v>
      </c>
      <c r="AN9" s="45">
        <f>HLOOKUP(AN$2,'Centres d''intérêt 6'!$E$1:$O$61,ROW()-1,)</f>
        <v>0</v>
      </c>
      <c r="AO9" s="45">
        <f>HLOOKUP(AO$2,'Centres d''intérêt 6'!$E$1:$O$61,ROW()-1,)</f>
        <v>0</v>
      </c>
      <c r="AP9" s="46">
        <f>HLOOKUP(AP$2,'Centres d''intérêt 6'!$E$1:$O$61,ROW()-1,)</f>
        <v>0</v>
      </c>
    </row>
    <row r="10" spans="1:42" s="4" customFormat="1" ht="47.25">
      <c r="A10" s="247"/>
      <c r="B10" s="308"/>
      <c r="C10" s="101" t="s">
        <v>69</v>
      </c>
      <c r="D10" s="100" t="s">
        <v>24</v>
      </c>
      <c r="E10" s="15">
        <f t="shared" si="2"/>
        <v>0</v>
      </c>
      <c r="F10" s="152">
        <f>IF(E10&lt;&gt;0,1,0)</f>
        <v>0</v>
      </c>
      <c r="G10" s="16">
        <f t="shared" si="0"/>
        <v>0</v>
      </c>
      <c r="H10" s="85">
        <f>IF(G10&lt;&gt;0,1,0)</f>
        <v>0</v>
      </c>
      <c r="I10" s="16">
        <f t="shared" si="3"/>
        <v>0</v>
      </c>
      <c r="J10" s="152">
        <f>IF(I10&lt;&gt;0,1,0)</f>
        <v>0</v>
      </c>
      <c r="K10" s="18">
        <f t="shared" si="1"/>
        <v>0</v>
      </c>
      <c r="L10" s="85">
        <f>IF(K10&lt;&gt;0,1,0)</f>
        <v>0</v>
      </c>
      <c r="M10" s="44">
        <f>HLOOKUP(M$2,'Centres d''intérêt CM1'!$E$1:$O$61,ROW()-1,)</f>
        <v>0</v>
      </c>
      <c r="N10" s="45">
        <f>HLOOKUP(N$2,'Centres d''intérêt CM1'!$E$1:$O$61,ROW()-1,)</f>
        <v>0</v>
      </c>
      <c r="O10" s="45">
        <f>HLOOKUP(O$2,'Centres d''intérêt CM1'!$E$1:$O$61,ROW()-1,)</f>
        <v>0</v>
      </c>
      <c r="P10" s="45">
        <f>HLOOKUP(P$2,'Centres d''intérêt CM1'!$E$1:$O$61,ROW()-1,)</f>
        <v>0</v>
      </c>
      <c r="Q10" s="45">
        <f>HLOOKUP(Q$2,'Centres d''intérêt CM1'!$E$1:$O$61,ROW()-1,)</f>
        <v>0</v>
      </c>
      <c r="R10" s="45">
        <f>HLOOKUP(R$2,'Centres d''intérêt CM1'!$E$1:$O$61,ROW()-1,)</f>
        <v>0</v>
      </c>
      <c r="S10" s="45">
        <f>HLOOKUP(S$2,'Centres d''intérêt CM1'!$E$1:$O$61,ROW()-1,)</f>
        <v>0</v>
      </c>
      <c r="T10" s="45">
        <f>HLOOKUP(T$2,'Centres d''intérêt CM1'!$E$1:$O$61,ROW()-1,)</f>
        <v>0</v>
      </c>
      <c r="U10" s="45">
        <f>HLOOKUP(U$2,'Centres d''intérêt CM1'!$E$1:$O$61,ROW()-1,)</f>
        <v>0</v>
      </c>
      <c r="V10" s="45">
        <f>HLOOKUP(V$2,'Centres d''intérêt CM1'!$E$1:$O$61,ROW()-1,)</f>
        <v>0</v>
      </c>
      <c r="W10" s="44">
        <f>HLOOKUP(W$2,'Centres d''intérêt CM2'!$E$1:$O$61,ROW()-1,)</f>
        <v>0</v>
      </c>
      <c r="X10" s="45">
        <f>HLOOKUP(X$2,'Centres d''intérêt CM2'!$E$1:$O$61,ROW()-1,)</f>
        <v>0</v>
      </c>
      <c r="Y10" s="45">
        <f>HLOOKUP(Y$2,'Centres d''intérêt CM2'!$E$1:$O$61,ROW()-1,)</f>
        <v>0</v>
      </c>
      <c r="Z10" s="45">
        <f>HLOOKUP(Z$2,'Centres d''intérêt CM2'!$E$1:$O$61,ROW()-1,)</f>
        <v>0</v>
      </c>
      <c r="AA10" s="45">
        <f>HLOOKUP(AA$2,'Centres d''intérêt CM2'!$E$1:$O$61,ROW()-1,)</f>
        <v>0</v>
      </c>
      <c r="AB10" s="45">
        <f>HLOOKUP(AB$2,'Centres d''intérêt CM2'!$E$1:$O$61,ROW()-1,)</f>
        <v>0</v>
      </c>
      <c r="AC10" s="45">
        <f>HLOOKUP(AC$2,'Centres d''intérêt CM2'!$E$1:$O$61,ROW()-1,)</f>
        <v>0</v>
      </c>
      <c r="AD10" s="45">
        <f>HLOOKUP(AD$2,'Centres d''intérêt CM2'!$E$1:$O$61,ROW()-1,)</f>
        <v>0</v>
      </c>
      <c r="AE10" s="45">
        <f>HLOOKUP(AE$2,'Centres d''intérêt CM2'!$E$1:$O$61,ROW()-1,)</f>
        <v>0</v>
      </c>
      <c r="AF10" s="46">
        <f>HLOOKUP(AF$2,'Centres d''intérêt CM2'!$E$1:$O$61,ROW()-1,)</f>
        <v>0</v>
      </c>
      <c r="AG10" s="44">
        <f>HLOOKUP(AG$2,'Centres d''intérêt 6'!$E$1:$O$61,ROW()-1,)</f>
        <v>0</v>
      </c>
      <c r="AH10" s="45">
        <f>HLOOKUP(AH$2,'Centres d''intérêt 6'!$E$1:$O$61,ROW()-1,)</f>
        <v>0</v>
      </c>
      <c r="AI10" s="45">
        <f>HLOOKUP(AI$2,'Centres d''intérêt 6'!$E$1:$O$61,ROW()-1,)</f>
        <v>0</v>
      </c>
      <c r="AJ10" s="45">
        <f>HLOOKUP(AJ$2,'Centres d''intérêt 6'!$E$1:$O$61,ROW()-1,)</f>
        <v>0</v>
      </c>
      <c r="AK10" s="45">
        <f>HLOOKUP(AK$2,'Centres d''intérêt 6'!$E$1:$O$61,ROW()-1,)</f>
        <v>0</v>
      </c>
      <c r="AL10" s="45">
        <f>HLOOKUP(AL$2,'Centres d''intérêt 6'!$E$1:$O$61,ROW()-1,)</f>
        <v>0</v>
      </c>
      <c r="AM10" s="45">
        <f>HLOOKUP(AM$2,'Centres d''intérêt 6'!$E$1:$O$61,ROW()-1,)</f>
        <v>0</v>
      </c>
      <c r="AN10" s="45">
        <f>HLOOKUP(AN$2,'Centres d''intérêt 6'!$E$1:$O$61,ROW()-1,)</f>
        <v>0</v>
      </c>
      <c r="AO10" s="45">
        <f>HLOOKUP(AO$2,'Centres d''intérêt 6'!$E$1:$O$61,ROW()-1,)</f>
        <v>0</v>
      </c>
      <c r="AP10" s="46">
        <f>HLOOKUP(AP$2,'Centres d''intérêt 6'!$E$1:$O$61,ROW()-1,)</f>
        <v>0</v>
      </c>
    </row>
    <row r="11" spans="1:42" ht="78.75">
      <c r="A11" s="247"/>
      <c r="B11" s="308"/>
      <c r="C11" s="305" t="s">
        <v>68</v>
      </c>
      <c r="D11" s="100" t="s">
        <v>66</v>
      </c>
      <c r="E11" s="22">
        <f t="shared" si="2"/>
        <v>0</v>
      </c>
      <c r="F11" s="262">
        <f>IF(SUM(E11:E12)&lt;&gt;0,COUNTIF((E11:E12),"&lt;&gt;"&amp;"0")/2,0)</f>
        <v>0</v>
      </c>
      <c r="G11" s="23">
        <f t="shared" si="0"/>
        <v>0</v>
      </c>
      <c r="H11" s="262">
        <f>IF(SUM(G11:G12)&lt;&gt;0,COUNTIF((G11:G12),"&lt;&gt;"&amp;"0")/2,0)</f>
        <v>0</v>
      </c>
      <c r="I11" s="23">
        <f t="shared" si="3"/>
        <v>0</v>
      </c>
      <c r="J11" s="264">
        <f>IF(SUM(I11:I12)&lt;&gt;0,COUNTIF((I11:I12),"&lt;&gt;"&amp;"0")/2,0)</f>
        <v>0</v>
      </c>
      <c r="K11" s="24">
        <f t="shared" si="1"/>
        <v>0</v>
      </c>
      <c r="L11" s="262">
        <f>IF(SUM(K11:K12)&lt;&gt;0,COUNTIF((K11:K12),"&lt;&gt;"&amp;"0")/2,0)</f>
        <v>0</v>
      </c>
      <c r="M11" s="44">
        <f>HLOOKUP(M$2,'Centres d''intérêt CM1'!$E$1:$O$61,ROW()-1,)</f>
        <v>0</v>
      </c>
      <c r="N11" s="45">
        <f>HLOOKUP(N$2,'Centres d''intérêt CM1'!$E$1:$O$61,ROW()-1,)</f>
        <v>0</v>
      </c>
      <c r="O11" s="45">
        <f>HLOOKUP(O$2,'Centres d''intérêt CM1'!$E$1:$O$61,ROW()-1,)</f>
        <v>0</v>
      </c>
      <c r="P11" s="45">
        <f>HLOOKUP(P$2,'Centres d''intérêt CM1'!$E$1:$O$61,ROW()-1,)</f>
        <v>0</v>
      </c>
      <c r="Q11" s="45">
        <f>HLOOKUP(Q$2,'Centres d''intérêt CM1'!$E$1:$O$61,ROW()-1,)</f>
        <v>0</v>
      </c>
      <c r="R11" s="45">
        <f>HLOOKUP(R$2,'Centres d''intérêt CM1'!$E$1:$O$61,ROW()-1,)</f>
        <v>0</v>
      </c>
      <c r="S11" s="45">
        <f>HLOOKUP(S$2,'Centres d''intérêt CM1'!$E$1:$O$61,ROW()-1,)</f>
        <v>0</v>
      </c>
      <c r="T11" s="45">
        <f>HLOOKUP(T$2,'Centres d''intérêt CM1'!$E$1:$O$61,ROW()-1,)</f>
        <v>0</v>
      </c>
      <c r="U11" s="45">
        <f>HLOOKUP(U$2,'Centres d''intérêt CM1'!$E$1:$O$61,ROW()-1,)</f>
        <v>0</v>
      </c>
      <c r="V11" s="45">
        <f>HLOOKUP(V$2,'Centres d''intérêt CM1'!$E$1:$O$61,ROW()-1,)</f>
        <v>0</v>
      </c>
      <c r="W11" s="44">
        <f>HLOOKUP(W$2,'Centres d''intérêt CM2'!$E$1:$O$61,ROW()-1,)</f>
        <v>0</v>
      </c>
      <c r="X11" s="45">
        <f>HLOOKUP(X$2,'Centres d''intérêt CM2'!$E$1:$O$61,ROW()-1,)</f>
        <v>0</v>
      </c>
      <c r="Y11" s="45">
        <f>HLOOKUP(Y$2,'Centres d''intérêt CM2'!$E$1:$O$61,ROW()-1,)</f>
        <v>0</v>
      </c>
      <c r="Z11" s="45">
        <f>HLOOKUP(Z$2,'Centres d''intérêt CM2'!$E$1:$O$61,ROW()-1,)</f>
        <v>0</v>
      </c>
      <c r="AA11" s="45">
        <f>HLOOKUP(AA$2,'Centres d''intérêt CM2'!$E$1:$O$61,ROW()-1,)</f>
        <v>0</v>
      </c>
      <c r="AB11" s="45">
        <f>HLOOKUP(AB$2,'Centres d''intérêt CM2'!$E$1:$O$61,ROW()-1,)</f>
        <v>0</v>
      </c>
      <c r="AC11" s="45">
        <f>HLOOKUP(AC$2,'Centres d''intérêt CM2'!$E$1:$O$61,ROW()-1,)</f>
        <v>0</v>
      </c>
      <c r="AD11" s="45">
        <f>HLOOKUP(AD$2,'Centres d''intérêt CM2'!$E$1:$O$61,ROW()-1,)</f>
        <v>0</v>
      </c>
      <c r="AE11" s="45">
        <f>HLOOKUP(AE$2,'Centres d''intérêt CM2'!$E$1:$O$61,ROW()-1,)</f>
        <v>0</v>
      </c>
      <c r="AF11" s="46">
        <f>HLOOKUP(AF$2,'Centres d''intérêt CM2'!$E$1:$O$61,ROW()-1,)</f>
        <v>0</v>
      </c>
      <c r="AG11" s="44">
        <f>HLOOKUP(AG$2,'Centres d''intérêt 6'!$E$1:$O$61,ROW()-1,)</f>
        <v>0</v>
      </c>
      <c r="AH11" s="45">
        <f>HLOOKUP(AH$2,'Centres d''intérêt 6'!$E$1:$O$61,ROW()-1,)</f>
        <v>0</v>
      </c>
      <c r="AI11" s="45">
        <f>HLOOKUP(AI$2,'Centres d''intérêt 6'!$E$1:$O$61,ROW()-1,)</f>
        <v>0</v>
      </c>
      <c r="AJ11" s="45">
        <f>HLOOKUP(AJ$2,'Centres d''intérêt 6'!$E$1:$O$61,ROW()-1,)</f>
        <v>0</v>
      </c>
      <c r="AK11" s="45">
        <f>HLOOKUP(AK$2,'Centres d''intérêt 6'!$E$1:$O$61,ROW()-1,)</f>
        <v>0</v>
      </c>
      <c r="AL11" s="45">
        <f>HLOOKUP(AL$2,'Centres d''intérêt 6'!$E$1:$O$61,ROW()-1,)</f>
        <v>0</v>
      </c>
      <c r="AM11" s="45">
        <f>HLOOKUP(AM$2,'Centres d''intérêt 6'!$E$1:$O$61,ROW()-1,)</f>
        <v>0</v>
      </c>
      <c r="AN11" s="45">
        <f>HLOOKUP(AN$2,'Centres d''intérêt 6'!$E$1:$O$61,ROW()-1,)</f>
        <v>0</v>
      </c>
      <c r="AO11" s="45">
        <f>HLOOKUP(AO$2,'Centres d''intérêt 6'!$E$1:$O$61,ROW()-1,)</f>
        <v>0</v>
      </c>
      <c r="AP11" s="46">
        <f>HLOOKUP(AP$2,'Centres d''intérêt 6'!$E$1:$O$61,ROW()-1,)</f>
        <v>0</v>
      </c>
    </row>
    <row r="12" spans="1:42" s="4" customFormat="1" ht="78.75">
      <c r="A12" s="247"/>
      <c r="B12" s="308"/>
      <c r="C12" s="306"/>
      <c r="D12" s="100" t="s">
        <v>67</v>
      </c>
      <c r="E12" s="25">
        <f t="shared" si="2"/>
        <v>0</v>
      </c>
      <c r="F12" s="263"/>
      <c r="G12" s="26">
        <f t="shared" si="0"/>
        <v>0</v>
      </c>
      <c r="H12" s="263"/>
      <c r="I12" s="26">
        <f t="shared" si="3"/>
        <v>0</v>
      </c>
      <c r="J12" s="265"/>
      <c r="K12" s="27">
        <f t="shared" si="1"/>
        <v>0</v>
      </c>
      <c r="L12" s="263"/>
      <c r="M12" s="44">
        <f>HLOOKUP(M$2,'Centres d''intérêt CM1'!$E$1:$O$61,ROW()-1,)</f>
        <v>0</v>
      </c>
      <c r="N12" s="45">
        <f>HLOOKUP(N$2,'Centres d''intérêt CM1'!$E$1:$O$61,ROW()-1,)</f>
        <v>0</v>
      </c>
      <c r="O12" s="45">
        <f>HLOOKUP(O$2,'Centres d''intérêt CM1'!$E$1:$O$61,ROW()-1,)</f>
        <v>0</v>
      </c>
      <c r="P12" s="45">
        <f>HLOOKUP(P$2,'Centres d''intérêt CM1'!$E$1:$O$61,ROW()-1,)</f>
        <v>0</v>
      </c>
      <c r="Q12" s="45">
        <f>HLOOKUP(Q$2,'Centres d''intérêt CM1'!$E$1:$O$61,ROW()-1,)</f>
        <v>0</v>
      </c>
      <c r="R12" s="45">
        <f>HLOOKUP(R$2,'Centres d''intérêt CM1'!$E$1:$O$61,ROW()-1,)</f>
        <v>0</v>
      </c>
      <c r="S12" s="45">
        <f>HLOOKUP(S$2,'Centres d''intérêt CM1'!$E$1:$O$61,ROW()-1,)</f>
        <v>0</v>
      </c>
      <c r="T12" s="45">
        <f>HLOOKUP(T$2,'Centres d''intérêt CM1'!$E$1:$O$61,ROW()-1,)</f>
        <v>0</v>
      </c>
      <c r="U12" s="45">
        <f>HLOOKUP(U$2,'Centres d''intérêt CM1'!$E$1:$O$61,ROW()-1,)</f>
        <v>0</v>
      </c>
      <c r="V12" s="45">
        <f>HLOOKUP(V$2,'Centres d''intérêt CM1'!$E$1:$O$61,ROW()-1,)</f>
        <v>0</v>
      </c>
      <c r="W12" s="44">
        <f>HLOOKUP(W$2,'Centres d''intérêt CM2'!$E$1:$O$61,ROW()-1,)</f>
        <v>0</v>
      </c>
      <c r="X12" s="45">
        <f>HLOOKUP(X$2,'Centres d''intérêt CM2'!$E$1:$O$61,ROW()-1,)</f>
        <v>0</v>
      </c>
      <c r="Y12" s="45">
        <f>HLOOKUP(Y$2,'Centres d''intérêt CM2'!$E$1:$O$61,ROW()-1,)</f>
        <v>0</v>
      </c>
      <c r="Z12" s="45">
        <f>HLOOKUP(Z$2,'Centres d''intérêt CM2'!$E$1:$O$61,ROW()-1,)</f>
        <v>0</v>
      </c>
      <c r="AA12" s="45">
        <f>HLOOKUP(AA$2,'Centres d''intérêt CM2'!$E$1:$O$61,ROW()-1,)</f>
        <v>0</v>
      </c>
      <c r="AB12" s="45">
        <f>HLOOKUP(AB$2,'Centres d''intérêt CM2'!$E$1:$O$61,ROW()-1,)</f>
        <v>0</v>
      </c>
      <c r="AC12" s="45">
        <f>HLOOKUP(AC$2,'Centres d''intérêt CM2'!$E$1:$O$61,ROW()-1,)</f>
        <v>0</v>
      </c>
      <c r="AD12" s="45">
        <f>HLOOKUP(AD$2,'Centres d''intérêt CM2'!$E$1:$O$61,ROW()-1,)</f>
        <v>0</v>
      </c>
      <c r="AE12" s="45">
        <f>HLOOKUP(AE$2,'Centres d''intérêt CM2'!$E$1:$O$61,ROW()-1,)</f>
        <v>0</v>
      </c>
      <c r="AF12" s="46">
        <f>HLOOKUP(AF$2,'Centres d''intérêt CM2'!$E$1:$O$61,ROW()-1,)</f>
        <v>0</v>
      </c>
      <c r="AG12" s="44">
        <f>HLOOKUP(AG$2,'Centres d''intérêt 6'!$E$1:$O$61,ROW()-1,)</f>
        <v>0</v>
      </c>
      <c r="AH12" s="45">
        <f>HLOOKUP(AH$2,'Centres d''intérêt 6'!$E$1:$O$61,ROW()-1,)</f>
        <v>0</v>
      </c>
      <c r="AI12" s="45">
        <f>HLOOKUP(AI$2,'Centres d''intérêt 6'!$E$1:$O$61,ROW()-1,)</f>
        <v>0</v>
      </c>
      <c r="AJ12" s="45">
        <f>HLOOKUP(AJ$2,'Centres d''intérêt 6'!$E$1:$O$61,ROW()-1,)</f>
        <v>0</v>
      </c>
      <c r="AK12" s="45">
        <f>HLOOKUP(AK$2,'Centres d''intérêt 6'!$E$1:$O$61,ROW()-1,)</f>
        <v>0</v>
      </c>
      <c r="AL12" s="45">
        <f>HLOOKUP(AL$2,'Centres d''intérêt 6'!$E$1:$O$61,ROW()-1,)</f>
        <v>0</v>
      </c>
      <c r="AM12" s="45">
        <f>HLOOKUP(AM$2,'Centres d''intérêt 6'!$E$1:$O$61,ROW()-1,)</f>
        <v>0</v>
      </c>
      <c r="AN12" s="45">
        <f>HLOOKUP(AN$2,'Centres d''intérêt 6'!$E$1:$O$61,ROW()-1,)</f>
        <v>0</v>
      </c>
      <c r="AO12" s="45">
        <f>HLOOKUP(AO$2,'Centres d''intérêt 6'!$E$1:$O$61,ROW()-1,)</f>
        <v>0</v>
      </c>
      <c r="AP12" s="46">
        <f>HLOOKUP(AP$2,'Centres d''intérêt 6'!$E$1:$O$61,ROW()-1,)</f>
        <v>0</v>
      </c>
    </row>
    <row r="13" spans="1:42" ht="63">
      <c r="A13" s="247"/>
      <c r="B13" s="259" t="s">
        <v>70</v>
      </c>
      <c r="C13" s="256" t="s">
        <v>71</v>
      </c>
      <c r="D13" s="100" t="s">
        <v>72</v>
      </c>
      <c r="E13" s="22">
        <f t="shared" si="2"/>
        <v>0</v>
      </c>
      <c r="F13" s="262">
        <f>IF(SUM(E13:E14)&lt;&gt;0,COUNTIF((E13:E14),"&lt;&gt;"&amp;"0")/2,0)</f>
        <v>0</v>
      </c>
      <c r="G13" s="23">
        <f t="shared" si="0"/>
        <v>0</v>
      </c>
      <c r="H13" s="262">
        <f>IF(SUM(G13:G14)&lt;&gt;0,COUNTIF((G13:G14),"&lt;&gt;"&amp;"0")/2,0)</f>
        <v>0</v>
      </c>
      <c r="I13" s="23">
        <f t="shared" si="3"/>
        <v>0</v>
      </c>
      <c r="J13" s="264">
        <f>IF(SUM(I13:I14)&lt;&gt;0,COUNTIF((I13:I14),"&lt;&gt;"&amp;"0")/2,0)</f>
        <v>0</v>
      </c>
      <c r="K13" s="24">
        <f t="shared" si="1"/>
        <v>0</v>
      </c>
      <c r="L13" s="262">
        <f>IF(SUM(K13:K14)&lt;&gt;0,COUNTIF((K13:K14),"&lt;&gt;"&amp;"0")/2,0)</f>
        <v>0</v>
      </c>
      <c r="M13" s="44">
        <f>HLOOKUP(M$2,'Centres d''intérêt CM1'!$E$1:$O$61,ROW()-1,)</f>
        <v>0</v>
      </c>
      <c r="N13" s="45">
        <f>HLOOKUP(N$2,'Centres d''intérêt CM1'!$E$1:$O$61,ROW()-1,)</f>
        <v>0</v>
      </c>
      <c r="O13" s="45">
        <f>HLOOKUP(O$2,'Centres d''intérêt CM1'!$E$1:$O$61,ROW()-1,)</f>
        <v>0</v>
      </c>
      <c r="P13" s="45">
        <f>HLOOKUP(P$2,'Centres d''intérêt CM1'!$E$1:$O$61,ROW()-1,)</f>
        <v>0</v>
      </c>
      <c r="Q13" s="45">
        <f>HLOOKUP(Q$2,'Centres d''intérêt CM1'!$E$1:$O$61,ROW()-1,)</f>
        <v>0</v>
      </c>
      <c r="R13" s="45">
        <f>HLOOKUP(R$2,'Centres d''intérêt CM1'!$E$1:$O$61,ROW()-1,)</f>
        <v>0</v>
      </c>
      <c r="S13" s="45">
        <f>HLOOKUP(S$2,'Centres d''intérêt CM1'!$E$1:$O$61,ROW()-1,)</f>
        <v>0</v>
      </c>
      <c r="T13" s="45">
        <f>HLOOKUP(T$2,'Centres d''intérêt CM1'!$E$1:$O$61,ROW()-1,)</f>
        <v>0</v>
      </c>
      <c r="U13" s="45">
        <f>HLOOKUP(U$2,'Centres d''intérêt CM1'!$E$1:$O$61,ROW()-1,)</f>
        <v>0</v>
      </c>
      <c r="V13" s="45">
        <f>HLOOKUP(V$2,'Centres d''intérêt CM1'!$E$1:$O$61,ROW()-1,)</f>
        <v>0</v>
      </c>
      <c r="W13" s="44">
        <f>HLOOKUP(W$2,'Centres d''intérêt CM2'!$E$1:$O$61,ROW()-1,)</f>
        <v>0</v>
      </c>
      <c r="X13" s="45">
        <f>HLOOKUP(X$2,'Centres d''intérêt CM2'!$E$1:$O$61,ROW()-1,)</f>
        <v>0</v>
      </c>
      <c r="Y13" s="45">
        <f>HLOOKUP(Y$2,'Centres d''intérêt CM2'!$E$1:$O$61,ROW()-1,)</f>
        <v>0</v>
      </c>
      <c r="Z13" s="45">
        <f>HLOOKUP(Z$2,'Centres d''intérêt CM2'!$E$1:$O$61,ROW()-1,)</f>
        <v>0</v>
      </c>
      <c r="AA13" s="45">
        <f>HLOOKUP(AA$2,'Centres d''intérêt CM2'!$E$1:$O$61,ROW()-1,)</f>
        <v>0</v>
      </c>
      <c r="AB13" s="45">
        <f>HLOOKUP(AB$2,'Centres d''intérêt CM2'!$E$1:$O$61,ROW()-1,)</f>
        <v>0</v>
      </c>
      <c r="AC13" s="45">
        <f>HLOOKUP(AC$2,'Centres d''intérêt CM2'!$E$1:$O$61,ROW()-1,)</f>
        <v>0</v>
      </c>
      <c r="AD13" s="45">
        <f>HLOOKUP(AD$2,'Centres d''intérêt CM2'!$E$1:$O$61,ROW()-1,)</f>
        <v>0</v>
      </c>
      <c r="AE13" s="45">
        <f>HLOOKUP(AE$2,'Centres d''intérêt CM2'!$E$1:$O$61,ROW()-1,)</f>
        <v>0</v>
      </c>
      <c r="AF13" s="46">
        <f>HLOOKUP(AF$2,'Centres d''intérêt CM2'!$E$1:$O$61,ROW()-1,)</f>
        <v>0</v>
      </c>
      <c r="AG13" s="44">
        <f>HLOOKUP(AG$2,'Centres d''intérêt 6'!$E$1:$O$61,ROW()-1,)</f>
        <v>0</v>
      </c>
      <c r="AH13" s="45">
        <f>HLOOKUP(AH$2,'Centres d''intérêt 6'!$E$1:$O$61,ROW()-1,)</f>
        <v>0</v>
      </c>
      <c r="AI13" s="45">
        <f>HLOOKUP(AI$2,'Centres d''intérêt 6'!$E$1:$O$61,ROW()-1,)</f>
        <v>0</v>
      </c>
      <c r="AJ13" s="45">
        <f>HLOOKUP(AJ$2,'Centres d''intérêt 6'!$E$1:$O$61,ROW()-1,)</f>
        <v>0</v>
      </c>
      <c r="AK13" s="45">
        <f>HLOOKUP(AK$2,'Centres d''intérêt 6'!$E$1:$O$61,ROW()-1,)</f>
        <v>0</v>
      </c>
      <c r="AL13" s="45">
        <f>HLOOKUP(AL$2,'Centres d''intérêt 6'!$E$1:$O$61,ROW()-1,)</f>
        <v>0</v>
      </c>
      <c r="AM13" s="45">
        <f>HLOOKUP(AM$2,'Centres d''intérêt 6'!$E$1:$O$61,ROW()-1,)</f>
        <v>0</v>
      </c>
      <c r="AN13" s="45">
        <f>HLOOKUP(AN$2,'Centres d''intérêt 6'!$E$1:$O$61,ROW()-1,)</f>
        <v>0</v>
      </c>
      <c r="AO13" s="45">
        <f>HLOOKUP(AO$2,'Centres d''intérêt 6'!$E$1:$O$61,ROW()-1,)</f>
        <v>0</v>
      </c>
      <c r="AP13" s="46">
        <f>HLOOKUP(AP$2,'Centres d''intérêt 6'!$E$1:$O$61,ROW()-1,)</f>
        <v>0</v>
      </c>
    </row>
    <row r="14" spans="1:42" s="4" customFormat="1" ht="47.25">
      <c r="A14" s="247"/>
      <c r="B14" s="260"/>
      <c r="C14" s="258"/>
      <c r="D14" s="100" t="s">
        <v>73</v>
      </c>
      <c r="E14" s="25">
        <f t="shared" si="2"/>
        <v>0</v>
      </c>
      <c r="F14" s="263"/>
      <c r="G14" s="26">
        <f t="shared" si="0"/>
        <v>0</v>
      </c>
      <c r="H14" s="263"/>
      <c r="I14" s="26">
        <f t="shared" si="3"/>
        <v>0</v>
      </c>
      <c r="J14" s="265"/>
      <c r="K14" s="27">
        <f t="shared" si="1"/>
        <v>0</v>
      </c>
      <c r="L14" s="263"/>
      <c r="M14" s="44">
        <f>HLOOKUP(M$2,'Centres d''intérêt CM1'!$E$1:$O$61,ROW()-1,)</f>
        <v>0</v>
      </c>
      <c r="N14" s="45">
        <f>HLOOKUP(N$2,'Centres d''intérêt CM1'!$E$1:$O$61,ROW()-1,)</f>
        <v>0</v>
      </c>
      <c r="O14" s="45">
        <f>HLOOKUP(O$2,'Centres d''intérêt CM1'!$E$1:$O$61,ROW()-1,)</f>
        <v>0</v>
      </c>
      <c r="P14" s="45">
        <f>HLOOKUP(P$2,'Centres d''intérêt CM1'!$E$1:$O$61,ROW()-1,)</f>
        <v>0</v>
      </c>
      <c r="Q14" s="45">
        <f>HLOOKUP(Q$2,'Centres d''intérêt CM1'!$E$1:$O$61,ROW()-1,)</f>
        <v>0</v>
      </c>
      <c r="R14" s="45">
        <f>HLOOKUP(R$2,'Centres d''intérêt CM1'!$E$1:$O$61,ROW()-1,)</f>
        <v>0</v>
      </c>
      <c r="S14" s="45">
        <f>HLOOKUP(S$2,'Centres d''intérêt CM1'!$E$1:$O$61,ROW()-1,)</f>
        <v>0</v>
      </c>
      <c r="T14" s="45">
        <f>HLOOKUP(T$2,'Centres d''intérêt CM1'!$E$1:$O$61,ROW()-1,)</f>
        <v>0</v>
      </c>
      <c r="U14" s="45">
        <f>HLOOKUP(U$2,'Centres d''intérêt CM1'!$E$1:$O$61,ROW()-1,)</f>
        <v>0</v>
      </c>
      <c r="V14" s="45">
        <f>HLOOKUP(V$2,'Centres d''intérêt CM1'!$E$1:$O$61,ROW()-1,)</f>
        <v>0</v>
      </c>
      <c r="W14" s="44">
        <f>HLOOKUP(W$2,'Centres d''intérêt CM2'!$E$1:$O$61,ROW()-1,)</f>
        <v>0</v>
      </c>
      <c r="X14" s="45">
        <f>HLOOKUP(X$2,'Centres d''intérêt CM2'!$E$1:$O$61,ROW()-1,)</f>
        <v>0</v>
      </c>
      <c r="Y14" s="45">
        <f>HLOOKUP(Y$2,'Centres d''intérêt CM2'!$E$1:$O$61,ROW()-1,)</f>
        <v>0</v>
      </c>
      <c r="Z14" s="45">
        <f>HLOOKUP(Z$2,'Centres d''intérêt CM2'!$E$1:$O$61,ROW()-1,)</f>
        <v>0</v>
      </c>
      <c r="AA14" s="45">
        <f>HLOOKUP(AA$2,'Centres d''intérêt CM2'!$E$1:$O$61,ROW()-1,)</f>
        <v>0</v>
      </c>
      <c r="AB14" s="45">
        <f>HLOOKUP(AB$2,'Centres d''intérêt CM2'!$E$1:$O$61,ROW()-1,)</f>
        <v>0</v>
      </c>
      <c r="AC14" s="45">
        <f>HLOOKUP(AC$2,'Centres d''intérêt CM2'!$E$1:$O$61,ROW()-1,)</f>
        <v>0</v>
      </c>
      <c r="AD14" s="45">
        <f>HLOOKUP(AD$2,'Centres d''intérêt CM2'!$E$1:$O$61,ROW()-1,)</f>
        <v>0</v>
      </c>
      <c r="AE14" s="45">
        <f>HLOOKUP(AE$2,'Centres d''intérêt CM2'!$E$1:$O$61,ROW()-1,)</f>
        <v>0</v>
      </c>
      <c r="AF14" s="46">
        <f>HLOOKUP(AF$2,'Centres d''intérêt CM2'!$E$1:$O$61,ROW()-1,)</f>
        <v>0</v>
      </c>
      <c r="AG14" s="44">
        <f>HLOOKUP(AG$2,'Centres d''intérêt 6'!$E$1:$O$61,ROW()-1,)</f>
        <v>0</v>
      </c>
      <c r="AH14" s="45">
        <f>HLOOKUP(AH$2,'Centres d''intérêt 6'!$E$1:$O$61,ROW()-1,)</f>
        <v>0</v>
      </c>
      <c r="AI14" s="45">
        <f>HLOOKUP(AI$2,'Centres d''intérêt 6'!$E$1:$O$61,ROW()-1,)</f>
        <v>0</v>
      </c>
      <c r="AJ14" s="45">
        <f>HLOOKUP(AJ$2,'Centres d''intérêt 6'!$E$1:$O$61,ROW()-1,)</f>
        <v>0</v>
      </c>
      <c r="AK14" s="45">
        <f>HLOOKUP(AK$2,'Centres d''intérêt 6'!$E$1:$O$61,ROW()-1,)</f>
        <v>0</v>
      </c>
      <c r="AL14" s="45">
        <f>HLOOKUP(AL$2,'Centres d''intérêt 6'!$E$1:$O$61,ROW()-1,)</f>
        <v>0</v>
      </c>
      <c r="AM14" s="45">
        <f>HLOOKUP(AM$2,'Centres d''intérêt 6'!$E$1:$O$61,ROW()-1,)</f>
        <v>0</v>
      </c>
      <c r="AN14" s="45">
        <f>HLOOKUP(AN$2,'Centres d''intérêt 6'!$E$1:$O$61,ROW()-1,)</f>
        <v>0</v>
      </c>
      <c r="AO14" s="45">
        <f>HLOOKUP(AO$2,'Centres d''intérêt 6'!$E$1:$O$61,ROW()-1,)</f>
        <v>0</v>
      </c>
      <c r="AP14" s="46">
        <f>HLOOKUP(AP$2,'Centres d''intérêt 6'!$E$1:$O$61,ROW()-1,)</f>
        <v>0</v>
      </c>
    </row>
    <row r="15" spans="1:42" ht="94.5">
      <c r="A15" s="247"/>
      <c r="B15" s="261"/>
      <c r="C15" s="123" t="s">
        <v>74</v>
      </c>
      <c r="D15" s="100" t="s">
        <v>75</v>
      </c>
      <c r="E15" s="25">
        <f t="shared" si="2"/>
        <v>0</v>
      </c>
      <c r="F15" s="98"/>
      <c r="G15" s="26">
        <f t="shared" si="0"/>
        <v>0</v>
      </c>
      <c r="H15" s="98"/>
      <c r="I15" s="26">
        <f t="shared" si="3"/>
        <v>0</v>
      </c>
      <c r="J15" s="153"/>
      <c r="K15" s="27">
        <f t="shared" si="1"/>
        <v>0</v>
      </c>
      <c r="L15" s="98"/>
      <c r="M15" s="44">
        <f>HLOOKUP(M$2,'Centres d''intérêt CM1'!$E$1:$O$61,ROW()-1,)</f>
        <v>0</v>
      </c>
      <c r="N15" s="45">
        <f>HLOOKUP(N$2,'Centres d''intérêt CM1'!$E$1:$O$61,ROW()-1,)</f>
        <v>0</v>
      </c>
      <c r="O15" s="45">
        <f>HLOOKUP(O$2,'Centres d''intérêt CM1'!$E$1:$O$61,ROW()-1,)</f>
        <v>0</v>
      </c>
      <c r="P15" s="45">
        <f>HLOOKUP(P$2,'Centres d''intérêt CM1'!$E$1:$O$61,ROW()-1,)</f>
        <v>0</v>
      </c>
      <c r="Q15" s="45">
        <f>HLOOKUP(Q$2,'Centres d''intérêt CM1'!$E$1:$O$61,ROW()-1,)</f>
        <v>0</v>
      </c>
      <c r="R15" s="45">
        <f>HLOOKUP(R$2,'Centres d''intérêt CM1'!$E$1:$O$61,ROW()-1,)</f>
        <v>0</v>
      </c>
      <c r="S15" s="45">
        <f>HLOOKUP(S$2,'Centres d''intérêt CM1'!$E$1:$O$61,ROW()-1,)</f>
        <v>0</v>
      </c>
      <c r="T15" s="45">
        <f>HLOOKUP(T$2,'Centres d''intérêt CM1'!$E$1:$O$61,ROW()-1,)</f>
        <v>0</v>
      </c>
      <c r="U15" s="45">
        <f>HLOOKUP(U$2,'Centres d''intérêt CM1'!$E$1:$O$61,ROW()-1,)</f>
        <v>0</v>
      </c>
      <c r="V15" s="45">
        <f>HLOOKUP(V$2,'Centres d''intérêt CM1'!$E$1:$O$61,ROW()-1,)</f>
        <v>0</v>
      </c>
      <c r="W15" s="44">
        <f>HLOOKUP(W$2,'Centres d''intérêt CM2'!$E$1:$O$61,ROW()-1,)</f>
        <v>0</v>
      </c>
      <c r="X15" s="45">
        <f>HLOOKUP(X$2,'Centres d''intérêt CM2'!$E$1:$O$61,ROW()-1,)</f>
        <v>0</v>
      </c>
      <c r="Y15" s="45">
        <f>HLOOKUP(Y$2,'Centres d''intérêt CM2'!$E$1:$O$61,ROW()-1,)</f>
        <v>0</v>
      </c>
      <c r="Z15" s="45">
        <f>HLOOKUP(Z$2,'Centres d''intérêt CM2'!$E$1:$O$61,ROW()-1,)</f>
        <v>0</v>
      </c>
      <c r="AA15" s="45">
        <f>HLOOKUP(AA$2,'Centres d''intérêt CM2'!$E$1:$O$61,ROW()-1,)</f>
        <v>0</v>
      </c>
      <c r="AB15" s="45">
        <f>HLOOKUP(AB$2,'Centres d''intérêt CM2'!$E$1:$O$61,ROW()-1,)</f>
        <v>0</v>
      </c>
      <c r="AC15" s="45">
        <f>HLOOKUP(AC$2,'Centres d''intérêt CM2'!$E$1:$O$61,ROW()-1,)</f>
        <v>0</v>
      </c>
      <c r="AD15" s="45">
        <f>HLOOKUP(AD$2,'Centres d''intérêt CM2'!$E$1:$O$61,ROW()-1,)</f>
        <v>0</v>
      </c>
      <c r="AE15" s="45">
        <f>HLOOKUP(AE$2,'Centres d''intérêt CM2'!$E$1:$O$61,ROW()-1,)</f>
        <v>0</v>
      </c>
      <c r="AF15" s="46">
        <f>HLOOKUP(AF$2,'Centres d''intérêt CM2'!$E$1:$O$61,ROW()-1,)</f>
        <v>0</v>
      </c>
      <c r="AG15" s="44">
        <f>HLOOKUP(AG$2,'Centres d''intérêt 6'!$E$1:$O$61,ROW()-1,)</f>
        <v>0</v>
      </c>
      <c r="AH15" s="45">
        <f>HLOOKUP(AH$2,'Centres d''intérêt 6'!$E$1:$O$61,ROW()-1,)</f>
        <v>0</v>
      </c>
      <c r="AI15" s="45">
        <f>HLOOKUP(AI$2,'Centres d''intérêt 6'!$E$1:$O$61,ROW()-1,)</f>
        <v>0</v>
      </c>
      <c r="AJ15" s="45">
        <f>HLOOKUP(AJ$2,'Centres d''intérêt 6'!$E$1:$O$61,ROW()-1,)</f>
        <v>0</v>
      </c>
      <c r="AK15" s="45">
        <f>HLOOKUP(AK$2,'Centres d''intérêt 6'!$E$1:$O$61,ROW()-1,)</f>
        <v>0</v>
      </c>
      <c r="AL15" s="45">
        <f>HLOOKUP(AL$2,'Centres d''intérêt 6'!$E$1:$O$61,ROW()-1,)</f>
        <v>0</v>
      </c>
      <c r="AM15" s="45">
        <f>HLOOKUP(AM$2,'Centres d''intérêt 6'!$E$1:$O$61,ROW()-1,)</f>
        <v>0</v>
      </c>
      <c r="AN15" s="45">
        <f>HLOOKUP(AN$2,'Centres d''intérêt 6'!$E$1:$O$61,ROW()-1,)</f>
        <v>0</v>
      </c>
      <c r="AO15" s="45">
        <f>HLOOKUP(AO$2,'Centres d''intérêt 6'!$E$1:$O$61,ROW()-1,)</f>
        <v>0</v>
      </c>
      <c r="AP15" s="46">
        <f>HLOOKUP(AP$2,'Centres d''intérêt 6'!$E$1:$O$61,ROW()-1,)</f>
        <v>0</v>
      </c>
    </row>
    <row r="16" spans="1:42" ht="96" customHeight="1">
      <c r="A16" s="247"/>
      <c r="B16" s="259" t="s">
        <v>76</v>
      </c>
      <c r="C16" s="109" t="s">
        <v>80</v>
      </c>
      <c r="D16" s="100" t="s">
        <v>81</v>
      </c>
      <c r="E16" s="15">
        <f t="shared" si="2"/>
        <v>0</v>
      </c>
      <c r="F16" s="85">
        <f>IF(E16&lt;&gt;0,1,0)</f>
        <v>0</v>
      </c>
      <c r="G16" s="16">
        <f t="shared" si="0"/>
        <v>0</v>
      </c>
      <c r="H16" s="85">
        <f>IF(G16&lt;&gt;0,1,0)</f>
        <v>0</v>
      </c>
      <c r="I16" s="16">
        <f t="shared" si="3"/>
        <v>0</v>
      </c>
      <c r="J16" s="152">
        <f>IF(I16&lt;&gt;0,1,0)</f>
        <v>0</v>
      </c>
      <c r="K16" s="18">
        <f t="shared" si="1"/>
        <v>0</v>
      </c>
      <c r="L16" s="85">
        <f>IF(K16&lt;&gt;0,1,0)</f>
        <v>0</v>
      </c>
      <c r="M16" s="44">
        <f>HLOOKUP(M$2,'Centres d''intérêt CM1'!$E$1:$O$61,ROW()-1,)</f>
        <v>0</v>
      </c>
      <c r="N16" s="45">
        <f>HLOOKUP(N$2,'Centres d''intérêt CM1'!$E$1:$O$61,ROW()-1,)</f>
        <v>0</v>
      </c>
      <c r="O16" s="45">
        <f>HLOOKUP(O$2,'Centres d''intérêt CM1'!$E$1:$O$61,ROW()-1,)</f>
        <v>0</v>
      </c>
      <c r="P16" s="45">
        <f>HLOOKUP(P$2,'Centres d''intérêt CM1'!$E$1:$O$61,ROW()-1,)</f>
        <v>0</v>
      </c>
      <c r="Q16" s="45">
        <f>HLOOKUP(Q$2,'Centres d''intérêt CM1'!$E$1:$O$61,ROW()-1,)</f>
        <v>0</v>
      </c>
      <c r="R16" s="45">
        <f>HLOOKUP(R$2,'Centres d''intérêt CM1'!$E$1:$O$61,ROW()-1,)</f>
        <v>0</v>
      </c>
      <c r="S16" s="45">
        <f>HLOOKUP(S$2,'Centres d''intérêt CM1'!$E$1:$O$61,ROW()-1,)</f>
        <v>0</v>
      </c>
      <c r="T16" s="45">
        <f>HLOOKUP(T$2,'Centres d''intérêt CM1'!$E$1:$O$61,ROW()-1,)</f>
        <v>0</v>
      </c>
      <c r="U16" s="45">
        <f>HLOOKUP(U$2,'Centres d''intérêt CM1'!$E$1:$O$61,ROW()-1,)</f>
        <v>0</v>
      </c>
      <c r="V16" s="45">
        <f>HLOOKUP(V$2,'Centres d''intérêt CM1'!$E$1:$O$61,ROW()-1,)</f>
        <v>0</v>
      </c>
      <c r="W16" s="44">
        <f>HLOOKUP(W$2,'Centres d''intérêt CM2'!$E$1:$O$61,ROW()-1,)</f>
        <v>0</v>
      </c>
      <c r="X16" s="45">
        <f>HLOOKUP(X$2,'Centres d''intérêt CM2'!$E$1:$O$61,ROW()-1,)</f>
        <v>0</v>
      </c>
      <c r="Y16" s="45">
        <f>HLOOKUP(Y$2,'Centres d''intérêt CM2'!$E$1:$O$61,ROW()-1,)</f>
        <v>0</v>
      </c>
      <c r="Z16" s="45">
        <f>HLOOKUP(Z$2,'Centres d''intérêt CM2'!$E$1:$O$61,ROW()-1,)</f>
        <v>0</v>
      </c>
      <c r="AA16" s="45">
        <f>HLOOKUP(AA$2,'Centres d''intérêt CM2'!$E$1:$O$61,ROW()-1,)</f>
        <v>0</v>
      </c>
      <c r="AB16" s="45">
        <f>HLOOKUP(AB$2,'Centres d''intérêt CM2'!$E$1:$O$61,ROW()-1,)</f>
        <v>0</v>
      </c>
      <c r="AC16" s="45">
        <f>HLOOKUP(AC$2,'Centres d''intérêt CM2'!$E$1:$O$61,ROW()-1,)</f>
        <v>0</v>
      </c>
      <c r="AD16" s="45">
        <f>HLOOKUP(AD$2,'Centres d''intérêt CM2'!$E$1:$O$61,ROW()-1,)</f>
        <v>0</v>
      </c>
      <c r="AE16" s="45">
        <f>HLOOKUP(AE$2,'Centres d''intérêt CM2'!$E$1:$O$61,ROW()-1,)</f>
        <v>0</v>
      </c>
      <c r="AF16" s="46">
        <f>HLOOKUP(AF$2,'Centres d''intérêt CM2'!$E$1:$O$61,ROW()-1,)</f>
        <v>0</v>
      </c>
      <c r="AG16" s="44">
        <f>HLOOKUP(AG$2,'Centres d''intérêt 6'!$E$1:$O$61,ROW()-1,)</f>
        <v>0</v>
      </c>
      <c r="AH16" s="45">
        <f>HLOOKUP(AH$2,'Centres d''intérêt 6'!$E$1:$O$61,ROW()-1,)</f>
        <v>0</v>
      </c>
      <c r="AI16" s="45">
        <f>HLOOKUP(AI$2,'Centres d''intérêt 6'!$E$1:$O$61,ROW()-1,)</f>
        <v>0</v>
      </c>
      <c r="AJ16" s="45">
        <f>HLOOKUP(AJ$2,'Centres d''intérêt 6'!$E$1:$O$61,ROW()-1,)</f>
        <v>0</v>
      </c>
      <c r="AK16" s="45">
        <f>HLOOKUP(AK$2,'Centres d''intérêt 6'!$E$1:$O$61,ROW()-1,)</f>
        <v>0</v>
      </c>
      <c r="AL16" s="45">
        <f>HLOOKUP(AL$2,'Centres d''intérêt 6'!$E$1:$O$61,ROW()-1,)</f>
        <v>0</v>
      </c>
      <c r="AM16" s="45">
        <f>HLOOKUP(AM$2,'Centres d''intérêt 6'!$E$1:$O$61,ROW()-1,)</f>
        <v>0</v>
      </c>
      <c r="AN16" s="45">
        <f>HLOOKUP(AN$2,'Centres d''intérêt 6'!$E$1:$O$61,ROW()-1,)</f>
        <v>0</v>
      </c>
      <c r="AO16" s="45">
        <f>HLOOKUP(AO$2,'Centres d''intérêt 6'!$E$1:$O$61,ROW()-1,)</f>
        <v>0</v>
      </c>
      <c r="AP16" s="46">
        <f>HLOOKUP(AP$2,'Centres d''intérêt 6'!$E$1:$O$61,ROW()-1,)</f>
        <v>0</v>
      </c>
    </row>
    <row r="17" spans="1:42" ht="63">
      <c r="A17" s="247"/>
      <c r="B17" s="260"/>
      <c r="C17" s="160" t="s">
        <v>82</v>
      </c>
      <c r="D17" s="101" t="s">
        <v>24</v>
      </c>
      <c r="E17" s="15">
        <f t="shared" si="2"/>
        <v>0</v>
      </c>
      <c r="F17" s="85">
        <f>IF(E17&lt;&gt;0,1,0)</f>
        <v>0</v>
      </c>
      <c r="G17" s="16">
        <f t="shared" si="0"/>
        <v>0</v>
      </c>
      <c r="H17" s="85">
        <f>IF(G17&lt;&gt;0,1,0)</f>
        <v>0</v>
      </c>
      <c r="I17" s="16">
        <f t="shared" si="3"/>
        <v>0</v>
      </c>
      <c r="J17" s="152">
        <f>IF(I17&lt;&gt;0,1,0)</f>
        <v>0</v>
      </c>
      <c r="K17" s="18">
        <f t="shared" si="1"/>
        <v>0</v>
      </c>
      <c r="L17" s="85">
        <f>IF(K17&lt;&gt;0,1,0)</f>
        <v>0</v>
      </c>
      <c r="M17" s="44">
        <f>HLOOKUP(M$2,'Centres d''intérêt CM1'!$E$1:$O$61,ROW()-1,)</f>
        <v>0</v>
      </c>
      <c r="N17" s="45">
        <f>HLOOKUP(N$2,'Centres d''intérêt CM1'!$E$1:$O$61,ROW()-1,)</f>
        <v>0</v>
      </c>
      <c r="O17" s="45">
        <f>HLOOKUP(O$2,'Centres d''intérêt CM1'!$E$1:$O$61,ROW()-1,)</f>
        <v>0</v>
      </c>
      <c r="P17" s="45">
        <f>HLOOKUP(P$2,'Centres d''intérêt CM1'!$E$1:$O$61,ROW()-1,)</f>
        <v>0</v>
      </c>
      <c r="Q17" s="45">
        <f>HLOOKUP(Q$2,'Centres d''intérêt CM1'!$E$1:$O$61,ROW()-1,)</f>
        <v>0</v>
      </c>
      <c r="R17" s="45">
        <f>HLOOKUP(R$2,'Centres d''intérêt CM1'!$E$1:$O$61,ROW()-1,)</f>
        <v>0</v>
      </c>
      <c r="S17" s="45">
        <f>HLOOKUP(S$2,'Centres d''intérêt CM1'!$E$1:$O$61,ROW()-1,)</f>
        <v>0</v>
      </c>
      <c r="T17" s="45">
        <f>HLOOKUP(T$2,'Centres d''intérêt CM1'!$E$1:$O$61,ROW()-1,)</f>
        <v>0</v>
      </c>
      <c r="U17" s="45">
        <f>HLOOKUP(U$2,'Centres d''intérêt CM1'!$E$1:$O$61,ROW()-1,)</f>
        <v>0</v>
      </c>
      <c r="V17" s="45">
        <f>HLOOKUP(V$2,'Centres d''intérêt CM1'!$E$1:$O$61,ROW()-1,)</f>
        <v>0</v>
      </c>
      <c r="W17" s="44">
        <f>HLOOKUP(W$2,'Centres d''intérêt CM2'!$E$1:$O$61,ROW()-1,)</f>
        <v>0</v>
      </c>
      <c r="X17" s="45">
        <f>HLOOKUP(X$2,'Centres d''intérêt CM2'!$E$1:$O$61,ROW()-1,)</f>
        <v>0</v>
      </c>
      <c r="Y17" s="45">
        <f>HLOOKUP(Y$2,'Centres d''intérêt CM2'!$E$1:$O$61,ROW()-1,)</f>
        <v>0</v>
      </c>
      <c r="Z17" s="45">
        <f>HLOOKUP(Z$2,'Centres d''intérêt CM2'!$E$1:$O$61,ROW()-1,)</f>
        <v>0</v>
      </c>
      <c r="AA17" s="45">
        <f>HLOOKUP(AA$2,'Centres d''intérêt CM2'!$E$1:$O$61,ROW()-1,)</f>
        <v>0</v>
      </c>
      <c r="AB17" s="45">
        <f>HLOOKUP(AB$2,'Centres d''intérêt CM2'!$E$1:$O$61,ROW()-1,)</f>
        <v>0</v>
      </c>
      <c r="AC17" s="45">
        <f>HLOOKUP(AC$2,'Centres d''intérêt CM2'!$E$1:$O$61,ROW()-1,)</f>
        <v>0</v>
      </c>
      <c r="AD17" s="45">
        <f>HLOOKUP(AD$2,'Centres d''intérêt CM2'!$E$1:$O$61,ROW()-1,)</f>
        <v>0</v>
      </c>
      <c r="AE17" s="45">
        <f>HLOOKUP(AE$2,'Centres d''intérêt CM2'!$E$1:$O$61,ROW()-1,)</f>
        <v>0</v>
      </c>
      <c r="AF17" s="46">
        <f>HLOOKUP(AF$2,'Centres d''intérêt CM2'!$E$1:$O$61,ROW()-1,)</f>
        <v>0</v>
      </c>
      <c r="AG17" s="44">
        <f>HLOOKUP(AG$2,'Centres d''intérêt 6'!$E$1:$O$61,ROW()-1,)</f>
        <v>0</v>
      </c>
      <c r="AH17" s="45">
        <f>HLOOKUP(AH$2,'Centres d''intérêt 6'!$E$1:$O$61,ROW()-1,)</f>
        <v>0</v>
      </c>
      <c r="AI17" s="45">
        <f>HLOOKUP(AI$2,'Centres d''intérêt 6'!$E$1:$O$61,ROW()-1,)</f>
        <v>0</v>
      </c>
      <c r="AJ17" s="45">
        <f>HLOOKUP(AJ$2,'Centres d''intérêt 6'!$E$1:$O$61,ROW()-1,)</f>
        <v>0</v>
      </c>
      <c r="AK17" s="45">
        <f>HLOOKUP(AK$2,'Centres d''intérêt 6'!$E$1:$O$61,ROW()-1,)</f>
        <v>0</v>
      </c>
      <c r="AL17" s="45">
        <f>HLOOKUP(AL$2,'Centres d''intérêt 6'!$E$1:$O$61,ROW()-1,)</f>
        <v>0</v>
      </c>
      <c r="AM17" s="45">
        <f>HLOOKUP(AM$2,'Centres d''intérêt 6'!$E$1:$O$61,ROW()-1,)</f>
        <v>0</v>
      </c>
      <c r="AN17" s="45">
        <f>HLOOKUP(AN$2,'Centres d''intérêt 6'!$E$1:$O$61,ROW()-1,)</f>
        <v>0</v>
      </c>
      <c r="AO17" s="45">
        <f>HLOOKUP(AO$2,'Centres d''intérêt 6'!$E$1:$O$61,ROW()-1,)</f>
        <v>0</v>
      </c>
      <c r="AP17" s="46">
        <f>HLOOKUP(AP$2,'Centres d''intérêt 6'!$E$1:$O$61,ROW()-1,)</f>
        <v>0</v>
      </c>
    </row>
    <row r="18" spans="1:42" ht="94.5">
      <c r="A18" s="247"/>
      <c r="B18" s="260"/>
      <c r="C18" s="256" t="s">
        <v>83</v>
      </c>
      <c r="D18" s="112" t="s">
        <v>84</v>
      </c>
      <c r="E18" s="22">
        <f t="shared" si="2"/>
        <v>0</v>
      </c>
      <c r="F18" s="230">
        <f>IF(SUM(E18:E21)&lt;&gt;0,COUNTIF((E18:E21),"&lt;&gt;"&amp;"0")/4,0)</f>
        <v>0</v>
      </c>
      <c r="G18" s="23">
        <f t="shared" si="0"/>
        <v>0</v>
      </c>
      <c r="H18" s="230">
        <f>IF(G18&lt;&gt;0,1,0)</f>
        <v>0</v>
      </c>
      <c r="I18" s="23">
        <f t="shared" si="3"/>
        <v>0</v>
      </c>
      <c r="J18" s="227">
        <f>IF(I18&lt;&gt;0,1,0)</f>
        <v>0</v>
      </c>
      <c r="K18" s="24">
        <f t="shared" si="1"/>
        <v>0</v>
      </c>
      <c r="L18" s="230">
        <f>IF(K18&lt;&gt;0,1,0)</f>
        <v>0</v>
      </c>
      <c r="M18" s="44">
        <f>HLOOKUP(M$2,'Centres d''intérêt CM1'!$E$1:$O$61,ROW()-1,)</f>
        <v>0</v>
      </c>
      <c r="N18" s="45">
        <f>HLOOKUP(N$2,'Centres d''intérêt CM1'!$E$1:$O$61,ROW()-1,)</f>
        <v>0</v>
      </c>
      <c r="O18" s="45">
        <f>HLOOKUP(O$2,'Centres d''intérêt CM1'!$E$1:$O$61,ROW()-1,)</f>
        <v>0</v>
      </c>
      <c r="P18" s="45">
        <f>HLOOKUP(P$2,'Centres d''intérêt CM1'!$E$1:$O$61,ROW()-1,)</f>
        <v>0</v>
      </c>
      <c r="Q18" s="45">
        <f>HLOOKUP(Q$2,'Centres d''intérêt CM1'!$E$1:$O$61,ROW()-1,)</f>
        <v>0</v>
      </c>
      <c r="R18" s="45">
        <f>HLOOKUP(R$2,'Centres d''intérêt CM1'!$E$1:$O$61,ROW()-1,)</f>
        <v>0</v>
      </c>
      <c r="S18" s="45">
        <f>HLOOKUP(S$2,'Centres d''intérêt CM1'!$E$1:$O$61,ROW()-1,)</f>
        <v>0</v>
      </c>
      <c r="T18" s="45">
        <f>HLOOKUP(T$2,'Centres d''intérêt CM1'!$E$1:$O$61,ROW()-1,)</f>
        <v>0</v>
      </c>
      <c r="U18" s="45">
        <f>HLOOKUP(U$2,'Centres d''intérêt CM1'!$E$1:$O$61,ROW()-1,)</f>
        <v>0</v>
      </c>
      <c r="V18" s="45">
        <f>HLOOKUP(V$2,'Centres d''intérêt CM1'!$E$1:$O$61,ROW()-1,)</f>
        <v>0</v>
      </c>
      <c r="W18" s="44">
        <f>HLOOKUP(W$2,'Centres d''intérêt CM2'!$E$1:$O$61,ROW()-1,)</f>
        <v>0</v>
      </c>
      <c r="X18" s="45">
        <f>HLOOKUP(X$2,'Centres d''intérêt CM2'!$E$1:$O$61,ROW()-1,)</f>
        <v>0</v>
      </c>
      <c r="Y18" s="45">
        <f>HLOOKUP(Y$2,'Centres d''intérêt CM2'!$E$1:$O$61,ROW()-1,)</f>
        <v>0</v>
      </c>
      <c r="Z18" s="45">
        <f>HLOOKUP(Z$2,'Centres d''intérêt CM2'!$E$1:$O$61,ROW()-1,)</f>
        <v>0</v>
      </c>
      <c r="AA18" s="45">
        <f>HLOOKUP(AA$2,'Centres d''intérêt CM2'!$E$1:$O$61,ROW()-1,)</f>
        <v>0</v>
      </c>
      <c r="AB18" s="45">
        <f>HLOOKUP(AB$2,'Centres d''intérêt CM2'!$E$1:$O$61,ROW()-1,)</f>
        <v>0</v>
      </c>
      <c r="AC18" s="45">
        <f>HLOOKUP(AC$2,'Centres d''intérêt CM2'!$E$1:$O$61,ROW()-1,)</f>
        <v>0</v>
      </c>
      <c r="AD18" s="45">
        <f>HLOOKUP(AD$2,'Centres d''intérêt CM2'!$E$1:$O$61,ROW()-1,)</f>
        <v>0</v>
      </c>
      <c r="AE18" s="45">
        <f>HLOOKUP(AE$2,'Centres d''intérêt CM2'!$E$1:$O$61,ROW()-1,)</f>
        <v>0</v>
      </c>
      <c r="AF18" s="46">
        <f>HLOOKUP(AF$2,'Centres d''intérêt CM2'!$E$1:$O$61,ROW()-1,)</f>
        <v>0</v>
      </c>
      <c r="AG18" s="44">
        <f>HLOOKUP(AG$2,'Centres d''intérêt 6'!$E$1:$O$61,ROW()-1,)</f>
        <v>0</v>
      </c>
      <c r="AH18" s="45">
        <f>HLOOKUP(AH$2,'Centres d''intérêt 6'!$E$1:$O$61,ROW()-1,)</f>
        <v>0</v>
      </c>
      <c r="AI18" s="45">
        <f>HLOOKUP(AI$2,'Centres d''intérêt 6'!$E$1:$O$61,ROW()-1,)</f>
        <v>0</v>
      </c>
      <c r="AJ18" s="45">
        <f>HLOOKUP(AJ$2,'Centres d''intérêt 6'!$E$1:$O$61,ROW()-1,)</f>
        <v>0</v>
      </c>
      <c r="AK18" s="45">
        <f>HLOOKUP(AK$2,'Centres d''intérêt 6'!$E$1:$O$61,ROW()-1,)</f>
        <v>0</v>
      </c>
      <c r="AL18" s="45">
        <f>HLOOKUP(AL$2,'Centres d''intérêt 6'!$E$1:$O$61,ROW()-1,)</f>
        <v>0</v>
      </c>
      <c r="AM18" s="45">
        <f>HLOOKUP(AM$2,'Centres d''intérêt 6'!$E$1:$O$61,ROW()-1,)</f>
        <v>0</v>
      </c>
      <c r="AN18" s="45">
        <f>HLOOKUP(AN$2,'Centres d''intérêt 6'!$E$1:$O$61,ROW()-1,)</f>
        <v>0</v>
      </c>
      <c r="AO18" s="45">
        <f>HLOOKUP(AO$2,'Centres d''intérêt 6'!$E$1:$O$61,ROW()-1,)</f>
        <v>0</v>
      </c>
      <c r="AP18" s="46">
        <f>HLOOKUP(AP$2,'Centres d''intérêt 6'!$E$1:$O$61,ROW()-1,)</f>
        <v>0</v>
      </c>
    </row>
    <row r="19" spans="1:42" ht="32.1" customHeight="1">
      <c r="A19" s="247"/>
      <c r="B19" s="260"/>
      <c r="C19" s="257"/>
      <c r="D19" s="100" t="s">
        <v>85</v>
      </c>
      <c r="E19" s="28">
        <f t="shared" si="2"/>
        <v>0</v>
      </c>
      <c r="F19" s="231"/>
      <c r="G19" s="20">
        <f t="shared" si="0"/>
        <v>0</v>
      </c>
      <c r="H19" s="231"/>
      <c r="I19" s="20">
        <f t="shared" si="3"/>
        <v>0</v>
      </c>
      <c r="J19" s="228"/>
      <c r="K19" s="21">
        <f t="shared" si="1"/>
        <v>0</v>
      </c>
      <c r="L19" s="231"/>
      <c r="M19" s="44">
        <f>HLOOKUP(M$2,'Centres d''intérêt CM1'!$E$1:$O$61,ROW()-1,)</f>
        <v>0</v>
      </c>
      <c r="N19" s="45">
        <f>HLOOKUP(N$2,'Centres d''intérêt CM1'!$E$1:$O$61,ROW()-1,)</f>
        <v>0</v>
      </c>
      <c r="O19" s="45">
        <f>HLOOKUP(O$2,'Centres d''intérêt CM1'!$E$1:$O$61,ROW()-1,)</f>
        <v>0</v>
      </c>
      <c r="P19" s="45">
        <f>HLOOKUP(P$2,'Centres d''intérêt CM1'!$E$1:$O$61,ROW()-1,)</f>
        <v>0</v>
      </c>
      <c r="Q19" s="45">
        <f>HLOOKUP(Q$2,'Centres d''intérêt CM1'!$E$1:$O$61,ROW()-1,)</f>
        <v>0</v>
      </c>
      <c r="R19" s="45">
        <f>HLOOKUP(R$2,'Centres d''intérêt CM1'!$E$1:$O$61,ROW()-1,)</f>
        <v>0</v>
      </c>
      <c r="S19" s="45">
        <f>HLOOKUP(S$2,'Centres d''intérêt CM1'!$E$1:$O$61,ROW()-1,)</f>
        <v>0</v>
      </c>
      <c r="T19" s="45">
        <f>HLOOKUP(T$2,'Centres d''intérêt CM1'!$E$1:$O$61,ROW()-1,)</f>
        <v>0</v>
      </c>
      <c r="U19" s="45">
        <f>HLOOKUP(U$2,'Centres d''intérêt CM1'!$E$1:$O$61,ROW()-1,)</f>
        <v>0</v>
      </c>
      <c r="V19" s="45">
        <f>HLOOKUP(V$2,'Centres d''intérêt CM1'!$E$1:$O$61,ROW()-1,)</f>
        <v>0</v>
      </c>
      <c r="W19" s="44">
        <f>HLOOKUP(W$2,'Centres d''intérêt CM2'!$E$1:$O$61,ROW()-1,)</f>
        <v>0</v>
      </c>
      <c r="X19" s="45">
        <f>HLOOKUP(X$2,'Centres d''intérêt CM2'!$E$1:$O$61,ROW()-1,)</f>
        <v>0</v>
      </c>
      <c r="Y19" s="45">
        <f>HLOOKUP(Y$2,'Centres d''intérêt CM2'!$E$1:$O$61,ROW()-1,)</f>
        <v>0</v>
      </c>
      <c r="Z19" s="45">
        <f>HLOOKUP(Z$2,'Centres d''intérêt CM2'!$E$1:$O$61,ROW()-1,)</f>
        <v>0</v>
      </c>
      <c r="AA19" s="45">
        <f>HLOOKUP(AA$2,'Centres d''intérêt CM2'!$E$1:$O$61,ROW()-1,)</f>
        <v>0</v>
      </c>
      <c r="AB19" s="45">
        <f>HLOOKUP(AB$2,'Centres d''intérêt CM2'!$E$1:$O$61,ROW()-1,)</f>
        <v>0</v>
      </c>
      <c r="AC19" s="45">
        <f>HLOOKUP(AC$2,'Centres d''intérêt CM2'!$E$1:$O$61,ROW()-1,)</f>
        <v>0</v>
      </c>
      <c r="AD19" s="45">
        <f>HLOOKUP(AD$2,'Centres d''intérêt CM2'!$E$1:$O$61,ROW()-1,)</f>
        <v>0</v>
      </c>
      <c r="AE19" s="45">
        <f>HLOOKUP(AE$2,'Centres d''intérêt CM2'!$E$1:$O$61,ROW()-1,)</f>
        <v>0</v>
      </c>
      <c r="AF19" s="46">
        <f>HLOOKUP(AF$2,'Centres d''intérêt CM2'!$E$1:$O$61,ROW()-1,)</f>
        <v>0</v>
      </c>
      <c r="AG19" s="44">
        <f>HLOOKUP(AG$2,'Centres d''intérêt 6'!$E$1:$O$61,ROW()-1,)</f>
        <v>0</v>
      </c>
      <c r="AH19" s="45">
        <f>HLOOKUP(AH$2,'Centres d''intérêt 6'!$E$1:$O$61,ROW()-1,)</f>
        <v>0</v>
      </c>
      <c r="AI19" s="45">
        <f>HLOOKUP(AI$2,'Centres d''intérêt 6'!$E$1:$O$61,ROW()-1,)</f>
        <v>0</v>
      </c>
      <c r="AJ19" s="45">
        <f>HLOOKUP(AJ$2,'Centres d''intérêt 6'!$E$1:$O$61,ROW()-1,)</f>
        <v>0</v>
      </c>
      <c r="AK19" s="45">
        <f>HLOOKUP(AK$2,'Centres d''intérêt 6'!$E$1:$O$61,ROW()-1,)</f>
        <v>0</v>
      </c>
      <c r="AL19" s="45">
        <f>HLOOKUP(AL$2,'Centres d''intérêt 6'!$E$1:$O$61,ROW()-1,)</f>
        <v>0</v>
      </c>
      <c r="AM19" s="45">
        <f>HLOOKUP(AM$2,'Centres d''intérêt 6'!$E$1:$O$61,ROW()-1,)</f>
        <v>0</v>
      </c>
      <c r="AN19" s="45">
        <f>HLOOKUP(AN$2,'Centres d''intérêt 6'!$E$1:$O$61,ROW()-1,)</f>
        <v>0</v>
      </c>
      <c r="AO19" s="45">
        <f>HLOOKUP(AO$2,'Centres d''intérêt 6'!$E$1:$O$61,ROW()-1,)</f>
        <v>0</v>
      </c>
      <c r="AP19" s="46">
        <f>HLOOKUP(AP$2,'Centres d''intérêt 6'!$E$1:$O$61,ROW()-1,)</f>
        <v>0</v>
      </c>
    </row>
    <row r="20" spans="1:42" ht="56.1" customHeight="1">
      <c r="A20" s="247"/>
      <c r="B20" s="260"/>
      <c r="C20" s="257"/>
      <c r="D20" s="100" t="s">
        <v>86</v>
      </c>
      <c r="E20" s="28">
        <f t="shared" si="2"/>
        <v>0</v>
      </c>
      <c r="F20" s="231"/>
      <c r="G20" s="20">
        <f t="shared" si="0"/>
        <v>0</v>
      </c>
      <c r="H20" s="231"/>
      <c r="I20" s="20">
        <f t="shared" si="3"/>
        <v>0</v>
      </c>
      <c r="J20" s="228"/>
      <c r="K20" s="21">
        <f t="shared" si="1"/>
        <v>0</v>
      </c>
      <c r="L20" s="231"/>
      <c r="M20" s="44">
        <f>HLOOKUP(M$2,'Centres d''intérêt CM1'!$E$1:$O$61,ROW()-1,)</f>
        <v>0</v>
      </c>
      <c r="N20" s="45">
        <f>HLOOKUP(N$2,'Centres d''intérêt CM1'!$E$1:$O$61,ROW()-1,)</f>
        <v>0</v>
      </c>
      <c r="O20" s="45">
        <f>HLOOKUP(O$2,'Centres d''intérêt CM1'!$E$1:$O$61,ROW()-1,)</f>
        <v>0</v>
      </c>
      <c r="P20" s="45">
        <f>HLOOKUP(P$2,'Centres d''intérêt CM1'!$E$1:$O$61,ROW()-1,)</f>
        <v>0</v>
      </c>
      <c r="Q20" s="45">
        <f>HLOOKUP(Q$2,'Centres d''intérêt CM1'!$E$1:$O$61,ROW()-1,)</f>
        <v>0</v>
      </c>
      <c r="R20" s="45">
        <f>HLOOKUP(R$2,'Centres d''intérêt CM1'!$E$1:$O$61,ROW()-1,)</f>
        <v>0</v>
      </c>
      <c r="S20" s="45">
        <f>HLOOKUP(S$2,'Centres d''intérêt CM1'!$E$1:$O$61,ROW()-1,)</f>
        <v>0</v>
      </c>
      <c r="T20" s="45">
        <f>HLOOKUP(T$2,'Centres d''intérêt CM1'!$E$1:$O$61,ROW()-1,)</f>
        <v>0</v>
      </c>
      <c r="U20" s="45">
        <f>HLOOKUP(U$2,'Centres d''intérêt CM1'!$E$1:$O$61,ROW()-1,)</f>
        <v>0</v>
      </c>
      <c r="V20" s="45">
        <f>HLOOKUP(V$2,'Centres d''intérêt CM1'!$E$1:$O$61,ROW()-1,)</f>
        <v>0</v>
      </c>
      <c r="W20" s="44">
        <f>HLOOKUP(W$2,'Centres d''intérêt CM2'!$E$1:$O$61,ROW()-1,)</f>
        <v>0</v>
      </c>
      <c r="X20" s="45">
        <f>HLOOKUP(X$2,'Centres d''intérêt CM2'!$E$1:$O$61,ROW()-1,)</f>
        <v>0</v>
      </c>
      <c r="Y20" s="45">
        <f>HLOOKUP(Y$2,'Centres d''intérêt CM2'!$E$1:$O$61,ROW()-1,)</f>
        <v>0</v>
      </c>
      <c r="Z20" s="45">
        <f>HLOOKUP(Z$2,'Centres d''intérêt CM2'!$E$1:$O$61,ROW()-1,)</f>
        <v>0</v>
      </c>
      <c r="AA20" s="45">
        <f>HLOOKUP(AA$2,'Centres d''intérêt CM2'!$E$1:$O$61,ROW()-1,)</f>
        <v>0</v>
      </c>
      <c r="AB20" s="45">
        <f>HLOOKUP(AB$2,'Centres d''intérêt CM2'!$E$1:$O$61,ROW()-1,)</f>
        <v>0</v>
      </c>
      <c r="AC20" s="45">
        <f>HLOOKUP(AC$2,'Centres d''intérêt CM2'!$E$1:$O$61,ROW()-1,)</f>
        <v>0</v>
      </c>
      <c r="AD20" s="45">
        <f>HLOOKUP(AD$2,'Centres d''intérêt CM2'!$E$1:$O$61,ROW()-1,)</f>
        <v>0</v>
      </c>
      <c r="AE20" s="45">
        <f>HLOOKUP(AE$2,'Centres d''intérêt CM2'!$E$1:$O$61,ROW()-1,)</f>
        <v>0</v>
      </c>
      <c r="AF20" s="46">
        <f>HLOOKUP(AF$2,'Centres d''intérêt CM2'!$E$1:$O$61,ROW()-1,)</f>
        <v>0</v>
      </c>
      <c r="AG20" s="44">
        <f>HLOOKUP(AG$2,'Centres d''intérêt 6'!$E$1:$O$61,ROW()-1,)</f>
        <v>0</v>
      </c>
      <c r="AH20" s="45">
        <f>HLOOKUP(AH$2,'Centres d''intérêt 6'!$E$1:$O$61,ROW()-1,)</f>
        <v>0</v>
      </c>
      <c r="AI20" s="45">
        <f>HLOOKUP(AI$2,'Centres d''intérêt 6'!$E$1:$O$61,ROW()-1,)</f>
        <v>0</v>
      </c>
      <c r="AJ20" s="45">
        <f>HLOOKUP(AJ$2,'Centres d''intérêt 6'!$E$1:$O$61,ROW()-1,)</f>
        <v>0</v>
      </c>
      <c r="AK20" s="45">
        <f>HLOOKUP(AK$2,'Centres d''intérêt 6'!$E$1:$O$61,ROW()-1,)</f>
        <v>0</v>
      </c>
      <c r="AL20" s="45">
        <f>HLOOKUP(AL$2,'Centres d''intérêt 6'!$E$1:$O$61,ROW()-1,)</f>
        <v>0</v>
      </c>
      <c r="AM20" s="45">
        <f>HLOOKUP(AM$2,'Centres d''intérêt 6'!$E$1:$O$61,ROW()-1,)</f>
        <v>0</v>
      </c>
      <c r="AN20" s="45">
        <f>HLOOKUP(AN$2,'Centres d''intérêt 6'!$E$1:$O$61,ROW()-1,)</f>
        <v>0</v>
      </c>
      <c r="AO20" s="45">
        <f>HLOOKUP(AO$2,'Centres d''intérêt 6'!$E$1:$O$61,ROW()-1,)</f>
        <v>0</v>
      </c>
      <c r="AP20" s="46">
        <f>HLOOKUP(AP$2,'Centres d''intérêt 6'!$E$1:$O$61,ROW()-1,)</f>
        <v>0</v>
      </c>
    </row>
    <row r="21" spans="1:42" ht="47.25">
      <c r="A21" s="247"/>
      <c r="B21" s="261"/>
      <c r="C21" s="258"/>
      <c r="D21" s="100" t="s">
        <v>87</v>
      </c>
      <c r="E21" s="25">
        <f t="shared" si="2"/>
        <v>0</v>
      </c>
      <c r="F21" s="232"/>
      <c r="G21" s="26">
        <f t="shared" si="0"/>
        <v>0</v>
      </c>
      <c r="H21" s="232"/>
      <c r="I21" s="26">
        <f t="shared" si="3"/>
        <v>0</v>
      </c>
      <c r="J21" s="229"/>
      <c r="K21" s="27">
        <f t="shared" si="1"/>
        <v>0</v>
      </c>
      <c r="L21" s="232"/>
      <c r="M21" s="44">
        <f>HLOOKUP(M$2,'Centres d''intérêt CM1'!$E$1:$O$61,ROW()-1,)</f>
        <v>0</v>
      </c>
      <c r="N21" s="45">
        <f>HLOOKUP(N$2,'Centres d''intérêt CM1'!$E$1:$O$61,ROW()-1,)</f>
        <v>0</v>
      </c>
      <c r="O21" s="45">
        <f>HLOOKUP(O$2,'Centres d''intérêt CM1'!$E$1:$O$61,ROW()-1,)</f>
        <v>0</v>
      </c>
      <c r="P21" s="45">
        <f>HLOOKUP(P$2,'Centres d''intérêt CM1'!$E$1:$O$61,ROW()-1,)</f>
        <v>0</v>
      </c>
      <c r="Q21" s="45">
        <f>HLOOKUP(Q$2,'Centres d''intérêt CM1'!$E$1:$O$61,ROW()-1,)</f>
        <v>0</v>
      </c>
      <c r="R21" s="45">
        <f>HLOOKUP(R$2,'Centres d''intérêt CM1'!$E$1:$O$61,ROW()-1,)</f>
        <v>0</v>
      </c>
      <c r="S21" s="45">
        <f>HLOOKUP(S$2,'Centres d''intérêt CM1'!$E$1:$O$61,ROW()-1,)</f>
        <v>0</v>
      </c>
      <c r="T21" s="45">
        <f>HLOOKUP(T$2,'Centres d''intérêt CM1'!$E$1:$O$61,ROW()-1,)</f>
        <v>0</v>
      </c>
      <c r="U21" s="45">
        <f>HLOOKUP(U$2,'Centres d''intérêt CM1'!$E$1:$O$61,ROW()-1,)</f>
        <v>0</v>
      </c>
      <c r="V21" s="45">
        <f>HLOOKUP(V$2,'Centres d''intérêt CM1'!$E$1:$O$61,ROW()-1,)</f>
        <v>0</v>
      </c>
      <c r="W21" s="44">
        <f>HLOOKUP(W$2,'Centres d''intérêt CM2'!$E$1:$O$61,ROW()-1,)</f>
        <v>0</v>
      </c>
      <c r="X21" s="45">
        <f>HLOOKUP(X$2,'Centres d''intérêt CM2'!$E$1:$O$61,ROW()-1,)</f>
        <v>0</v>
      </c>
      <c r="Y21" s="45">
        <f>HLOOKUP(Y$2,'Centres d''intérêt CM2'!$E$1:$O$61,ROW()-1,)</f>
        <v>0</v>
      </c>
      <c r="Z21" s="45">
        <f>HLOOKUP(Z$2,'Centres d''intérêt CM2'!$E$1:$O$61,ROW()-1,)</f>
        <v>0</v>
      </c>
      <c r="AA21" s="45">
        <f>HLOOKUP(AA$2,'Centres d''intérêt CM2'!$E$1:$O$61,ROW()-1,)</f>
        <v>0</v>
      </c>
      <c r="AB21" s="45">
        <f>HLOOKUP(AB$2,'Centres d''intérêt CM2'!$E$1:$O$61,ROW()-1,)</f>
        <v>0</v>
      </c>
      <c r="AC21" s="45">
        <f>HLOOKUP(AC$2,'Centres d''intérêt CM2'!$E$1:$O$61,ROW()-1,)</f>
        <v>0</v>
      </c>
      <c r="AD21" s="45">
        <f>HLOOKUP(AD$2,'Centres d''intérêt CM2'!$E$1:$O$61,ROW()-1,)</f>
        <v>0</v>
      </c>
      <c r="AE21" s="45">
        <f>HLOOKUP(AE$2,'Centres d''intérêt CM2'!$E$1:$O$61,ROW()-1,)</f>
        <v>0</v>
      </c>
      <c r="AF21" s="46">
        <f>HLOOKUP(AF$2,'Centres d''intérêt CM2'!$E$1:$O$61,ROW()-1,)</f>
        <v>0</v>
      </c>
      <c r="AG21" s="44">
        <f>HLOOKUP(AG$2,'Centres d''intérêt 6'!$E$1:$O$61,ROW()-1,)</f>
        <v>0</v>
      </c>
      <c r="AH21" s="45">
        <f>HLOOKUP(AH$2,'Centres d''intérêt 6'!$E$1:$O$61,ROW()-1,)</f>
        <v>0</v>
      </c>
      <c r="AI21" s="45">
        <f>HLOOKUP(AI$2,'Centres d''intérêt 6'!$E$1:$O$61,ROW()-1,)</f>
        <v>0</v>
      </c>
      <c r="AJ21" s="45">
        <f>HLOOKUP(AJ$2,'Centres d''intérêt 6'!$E$1:$O$61,ROW()-1,)</f>
        <v>0</v>
      </c>
      <c r="AK21" s="45">
        <f>HLOOKUP(AK$2,'Centres d''intérêt 6'!$E$1:$O$61,ROW()-1,)</f>
        <v>0</v>
      </c>
      <c r="AL21" s="45">
        <f>HLOOKUP(AL$2,'Centres d''intérêt 6'!$E$1:$O$61,ROW()-1,)</f>
        <v>0</v>
      </c>
      <c r="AM21" s="45">
        <f>HLOOKUP(AM$2,'Centres d''intérêt 6'!$E$1:$O$61,ROW()-1,)</f>
        <v>0</v>
      </c>
      <c r="AN21" s="45">
        <f>HLOOKUP(AN$2,'Centres d''intérêt 6'!$E$1:$O$61,ROW()-1,)</f>
        <v>0</v>
      </c>
      <c r="AO21" s="45">
        <f>HLOOKUP(AO$2,'Centres d''intérêt 6'!$E$1:$O$61,ROW()-1,)</f>
        <v>0</v>
      </c>
      <c r="AP21" s="46">
        <f>HLOOKUP(AP$2,'Centres d''intérêt 6'!$E$1:$O$61,ROW()-1,)</f>
        <v>0</v>
      </c>
    </row>
    <row r="22" spans="1:42" ht="79.5" thickBot="1">
      <c r="A22" s="248"/>
      <c r="B22" s="113" t="s">
        <v>88</v>
      </c>
      <c r="C22" s="110" t="s">
        <v>89</v>
      </c>
      <c r="D22" s="114" t="s">
        <v>90</v>
      </c>
      <c r="E22" s="115">
        <f t="shared" si="2"/>
        <v>0</v>
      </c>
      <c r="F22" s="116">
        <f>IF(E22&lt;&gt;0,1,0)</f>
        <v>0</v>
      </c>
      <c r="G22" s="117">
        <f t="shared" si="0"/>
        <v>0</v>
      </c>
      <c r="H22" s="116">
        <f>IF(G22&lt;&gt;0,1,0)</f>
        <v>0</v>
      </c>
      <c r="I22" s="117">
        <f t="shared" si="3"/>
        <v>0</v>
      </c>
      <c r="J22" s="154">
        <f>IF(I22&lt;&gt;0,1,0)</f>
        <v>0</v>
      </c>
      <c r="K22" s="118">
        <f t="shared" si="1"/>
        <v>0</v>
      </c>
      <c r="L22" s="116">
        <f>IF(K22&lt;&gt;0,1,0)</f>
        <v>0</v>
      </c>
      <c r="M22" s="44">
        <f>HLOOKUP(M$2,'Centres d''intérêt CM1'!$E$1:$O$61,ROW()-1,)</f>
        <v>0</v>
      </c>
      <c r="N22" s="45">
        <f>HLOOKUP(N$2,'Centres d''intérêt CM1'!$E$1:$O$61,ROW()-1,)</f>
        <v>0</v>
      </c>
      <c r="O22" s="45">
        <f>HLOOKUP(O$2,'Centres d''intérêt CM1'!$E$1:$O$61,ROW()-1,)</f>
        <v>0</v>
      </c>
      <c r="P22" s="45">
        <f>HLOOKUP(P$2,'Centres d''intérêt CM1'!$E$1:$O$61,ROW()-1,)</f>
        <v>0</v>
      </c>
      <c r="Q22" s="45">
        <f>HLOOKUP(Q$2,'Centres d''intérêt CM1'!$E$1:$O$61,ROW()-1,)</f>
        <v>0</v>
      </c>
      <c r="R22" s="45">
        <f>HLOOKUP(R$2,'Centres d''intérêt CM1'!$E$1:$O$61,ROW()-1,)</f>
        <v>0</v>
      </c>
      <c r="S22" s="45">
        <f>HLOOKUP(S$2,'Centres d''intérêt CM1'!$E$1:$O$61,ROW()-1,)</f>
        <v>0</v>
      </c>
      <c r="T22" s="45">
        <f>HLOOKUP(T$2,'Centres d''intérêt CM1'!$E$1:$O$61,ROW()-1,)</f>
        <v>0</v>
      </c>
      <c r="U22" s="45">
        <f>HLOOKUP(U$2,'Centres d''intérêt CM1'!$E$1:$O$61,ROW()-1,)</f>
        <v>0</v>
      </c>
      <c r="V22" s="45">
        <f>HLOOKUP(V$2,'Centres d''intérêt CM1'!$E$1:$O$61,ROW()-1,)</f>
        <v>0</v>
      </c>
      <c r="W22" s="44">
        <f>HLOOKUP(W$2,'Centres d''intérêt CM2'!$E$1:$O$61,ROW()-1,)</f>
        <v>0</v>
      </c>
      <c r="X22" s="45">
        <f>HLOOKUP(X$2,'Centres d''intérêt CM2'!$E$1:$O$61,ROW()-1,)</f>
        <v>0</v>
      </c>
      <c r="Y22" s="45">
        <f>HLOOKUP(Y$2,'Centres d''intérêt CM2'!$E$1:$O$61,ROW()-1,)</f>
        <v>0</v>
      </c>
      <c r="Z22" s="45">
        <f>HLOOKUP(Z$2,'Centres d''intérêt CM2'!$E$1:$O$61,ROW()-1,)</f>
        <v>0</v>
      </c>
      <c r="AA22" s="45">
        <f>HLOOKUP(AA$2,'Centres d''intérêt CM2'!$E$1:$O$61,ROW()-1,)</f>
        <v>0</v>
      </c>
      <c r="AB22" s="45">
        <f>HLOOKUP(AB$2,'Centres d''intérêt CM2'!$E$1:$O$61,ROW()-1,)</f>
        <v>0</v>
      </c>
      <c r="AC22" s="45">
        <f>HLOOKUP(AC$2,'Centres d''intérêt CM2'!$E$1:$O$61,ROW()-1,)</f>
        <v>0</v>
      </c>
      <c r="AD22" s="45">
        <f>HLOOKUP(AD$2,'Centres d''intérêt CM2'!$E$1:$O$61,ROW()-1,)</f>
        <v>0</v>
      </c>
      <c r="AE22" s="45">
        <f>HLOOKUP(AE$2,'Centres d''intérêt CM2'!$E$1:$O$61,ROW()-1,)</f>
        <v>0</v>
      </c>
      <c r="AF22" s="46">
        <f>HLOOKUP(AF$2,'Centres d''intérêt CM2'!$E$1:$O$61,ROW()-1,)</f>
        <v>0</v>
      </c>
      <c r="AG22" s="167">
        <f>HLOOKUP(AG$2,'Centres d''intérêt 6'!$E$1:$O$61,ROW()-1,)</f>
        <v>0</v>
      </c>
      <c r="AH22" s="168">
        <f>HLOOKUP(AH$2,'Centres d''intérêt 6'!$E$1:$O$61,ROW()-1,)</f>
        <v>0</v>
      </c>
      <c r="AI22" s="168">
        <f>HLOOKUP(AI$2,'Centres d''intérêt 6'!$E$1:$O$61,ROW()-1,)</f>
        <v>0</v>
      </c>
      <c r="AJ22" s="168">
        <f>HLOOKUP(AJ$2,'Centres d''intérêt 6'!$E$1:$O$61,ROW()-1,)</f>
        <v>0</v>
      </c>
      <c r="AK22" s="168">
        <f>HLOOKUP(AK$2,'Centres d''intérêt 6'!$E$1:$O$61,ROW()-1,)</f>
        <v>0</v>
      </c>
      <c r="AL22" s="168">
        <f>HLOOKUP(AL$2,'Centres d''intérêt 6'!$E$1:$O$61,ROW()-1,)</f>
        <v>0</v>
      </c>
      <c r="AM22" s="168">
        <f>HLOOKUP(AM$2,'Centres d''intérêt 6'!$E$1:$O$61,ROW()-1,)</f>
        <v>0</v>
      </c>
      <c r="AN22" s="168">
        <f>HLOOKUP(AN$2,'Centres d''intérêt 6'!$E$1:$O$61,ROW()-1,)</f>
        <v>0</v>
      </c>
      <c r="AO22" s="168">
        <f>HLOOKUP(AO$2,'Centres d''intérêt 6'!$E$1:$O$61,ROW()-1,)</f>
        <v>0</v>
      </c>
      <c r="AP22" s="169">
        <f>HLOOKUP(AP$2,'Centres d''intérêt 6'!$E$1:$O$61,ROW()-1,)</f>
        <v>0</v>
      </c>
    </row>
    <row r="23" spans="1:42" ht="63.95" customHeight="1">
      <c r="A23" s="309" t="s">
        <v>91</v>
      </c>
      <c r="B23" s="249" t="s">
        <v>98</v>
      </c>
      <c r="C23" s="134" t="s">
        <v>92</v>
      </c>
      <c r="D23" s="102" t="s">
        <v>93</v>
      </c>
      <c r="E23" s="72">
        <f t="shared" si="2"/>
        <v>0</v>
      </c>
      <c r="F23" s="135">
        <f>IF(E23&lt;&gt;0,1,0)</f>
        <v>0</v>
      </c>
      <c r="G23" s="73">
        <f t="shared" si="0"/>
        <v>0</v>
      </c>
      <c r="H23" s="135">
        <f>IF(G23&lt;&gt;0,1,0)</f>
        <v>0</v>
      </c>
      <c r="I23" s="73">
        <f t="shared" si="3"/>
        <v>0</v>
      </c>
      <c r="J23" s="155">
        <f>IF(I23&lt;&gt;0,1,0)</f>
        <v>0</v>
      </c>
      <c r="K23" s="136">
        <f t="shared" ref="K23:K62" si="4">E23+G23+I23</f>
        <v>0</v>
      </c>
      <c r="L23" s="135">
        <f>IF(K23&lt;&gt;0,1,0)</f>
        <v>0</v>
      </c>
      <c r="M23" s="170">
        <f>HLOOKUP(M$2,'Centres d''intérêt CM1'!$E$1:$O$61,ROW()-1,)</f>
        <v>0</v>
      </c>
      <c r="N23" s="171">
        <f>HLOOKUP(N$2,'Centres d''intérêt CM1'!$E$1:$O$61,ROW()-1,)</f>
        <v>0</v>
      </c>
      <c r="O23" s="171">
        <f>HLOOKUP(O$2,'Centres d''intérêt CM1'!$E$1:$O$61,ROW()-1,)</f>
        <v>0</v>
      </c>
      <c r="P23" s="171">
        <f>HLOOKUP(P$2,'Centres d''intérêt CM1'!$E$1:$O$61,ROW()-1,)</f>
        <v>0</v>
      </c>
      <c r="Q23" s="171">
        <f>HLOOKUP(Q$2,'Centres d''intérêt CM1'!$E$1:$O$61,ROW()-1,)</f>
        <v>0</v>
      </c>
      <c r="R23" s="171">
        <f>HLOOKUP(R$2,'Centres d''intérêt CM1'!$E$1:$O$61,ROW()-1,)</f>
        <v>0</v>
      </c>
      <c r="S23" s="171">
        <f>HLOOKUP(S$2,'Centres d''intérêt CM1'!$E$1:$O$61,ROW()-1,)</f>
        <v>0</v>
      </c>
      <c r="T23" s="171">
        <f>HLOOKUP(T$2,'Centres d''intérêt CM1'!$E$1:$O$61,ROW()-1,)</f>
        <v>0</v>
      </c>
      <c r="U23" s="171">
        <f>HLOOKUP(U$2,'Centres d''intérêt CM1'!$E$1:$O$61,ROW()-1,)</f>
        <v>0</v>
      </c>
      <c r="V23" s="171">
        <f>HLOOKUP(V$2,'Centres d''intérêt CM1'!$E$1:$O$61,ROW()-1,)</f>
        <v>0</v>
      </c>
      <c r="W23" s="170">
        <f>HLOOKUP(W$2,'Centres d''intérêt CM2'!$E$1:$O$61,ROW()-1,)</f>
        <v>0</v>
      </c>
      <c r="X23" s="171">
        <f>HLOOKUP(X$2,'Centres d''intérêt CM2'!$E$1:$O$61,ROW()-1,)</f>
        <v>0</v>
      </c>
      <c r="Y23" s="171">
        <f>HLOOKUP(Y$2,'Centres d''intérêt CM2'!$E$1:$O$61,ROW()-1,)</f>
        <v>0</v>
      </c>
      <c r="Z23" s="171">
        <f>HLOOKUP(Z$2,'Centres d''intérêt CM2'!$E$1:$O$61,ROW()-1,)</f>
        <v>0</v>
      </c>
      <c r="AA23" s="171">
        <f>HLOOKUP(AA$2,'Centres d''intérêt CM2'!$E$1:$O$61,ROW()-1,)</f>
        <v>0</v>
      </c>
      <c r="AB23" s="171">
        <f>HLOOKUP(AB$2,'Centres d''intérêt CM2'!$E$1:$O$61,ROW()-1,)</f>
        <v>0</v>
      </c>
      <c r="AC23" s="171">
        <f>HLOOKUP(AC$2,'Centres d''intérêt CM2'!$E$1:$O$61,ROW()-1,)</f>
        <v>0</v>
      </c>
      <c r="AD23" s="171">
        <f>HLOOKUP(AD$2,'Centres d''intérêt CM2'!$E$1:$O$61,ROW()-1,)</f>
        <v>0</v>
      </c>
      <c r="AE23" s="171">
        <f>HLOOKUP(AE$2,'Centres d''intérêt CM2'!$E$1:$O$61,ROW()-1,)</f>
        <v>0</v>
      </c>
      <c r="AF23" s="172">
        <f>HLOOKUP(AF$2,'Centres d''intérêt CM2'!$E$1:$O$61,ROW()-1,)</f>
        <v>0</v>
      </c>
      <c r="AG23" s="170">
        <f>HLOOKUP(AG$2,'Centres d''intérêt 6'!$E$1:$O$61,ROW()-1,)</f>
        <v>0</v>
      </c>
      <c r="AH23" s="171">
        <f>HLOOKUP(AH$2,'Centres d''intérêt 6'!$E$1:$O$61,ROW()-1,)</f>
        <v>0</v>
      </c>
      <c r="AI23" s="171">
        <f>HLOOKUP(AI$2,'Centres d''intérêt 6'!$E$1:$O$61,ROW()-1,)</f>
        <v>0</v>
      </c>
      <c r="AJ23" s="171">
        <f>HLOOKUP(AJ$2,'Centres d''intérêt 6'!$E$1:$O$61,ROW()-1,)</f>
        <v>0</v>
      </c>
      <c r="AK23" s="171">
        <f>HLOOKUP(AK$2,'Centres d''intérêt 6'!$E$1:$O$61,ROW()-1,)</f>
        <v>0</v>
      </c>
      <c r="AL23" s="171">
        <f>HLOOKUP(AL$2,'Centres d''intérêt 6'!$E$1:$O$61,ROW()-1,)</f>
        <v>0</v>
      </c>
      <c r="AM23" s="171">
        <f>HLOOKUP(AM$2,'Centres d''intérêt 6'!$E$1:$O$61,ROW()-1,)</f>
        <v>0</v>
      </c>
      <c r="AN23" s="171">
        <f>HLOOKUP(AN$2,'Centres d''intérêt 6'!$E$1:$O$61,ROW()-1,)</f>
        <v>0</v>
      </c>
      <c r="AO23" s="171">
        <f>HLOOKUP(AO$2,'Centres d''intérêt 6'!$E$1:$O$61,ROW()-1,)</f>
        <v>0</v>
      </c>
      <c r="AP23" s="172">
        <f>HLOOKUP(AP$2,'Centres d''intérêt 6'!$E$1:$O$61,ROW()-1,)</f>
        <v>0</v>
      </c>
    </row>
    <row r="24" spans="1:42" ht="78.75">
      <c r="A24" s="310"/>
      <c r="B24" s="250"/>
      <c r="C24" s="119" t="s">
        <v>94</v>
      </c>
      <c r="D24" s="103" t="s">
        <v>24</v>
      </c>
      <c r="E24" s="31">
        <f t="shared" si="2"/>
        <v>0</v>
      </c>
      <c r="F24" s="93">
        <f>IF(E24&lt;&gt;0,1,0)</f>
        <v>0</v>
      </c>
      <c r="G24" s="32">
        <f t="shared" si="0"/>
        <v>0</v>
      </c>
      <c r="H24" s="93">
        <f>IF(G24&lt;&gt;0,1,0)</f>
        <v>0</v>
      </c>
      <c r="I24" s="32">
        <f t="shared" si="3"/>
        <v>0</v>
      </c>
      <c r="J24" s="156">
        <f>IF(I24&lt;&gt;0,1,0)</f>
        <v>0</v>
      </c>
      <c r="K24" s="37">
        <f t="shared" si="4"/>
        <v>0</v>
      </c>
      <c r="L24" s="163">
        <f t="shared" ref="L24" si="5">MAX(AH24:AQ24)</f>
        <v>0</v>
      </c>
      <c r="M24" s="174">
        <f>HLOOKUP(M$2,'Centres d''intérêt CM1'!$E$1:$O$61,ROW()-1,)</f>
        <v>0</v>
      </c>
      <c r="N24" s="173">
        <f>HLOOKUP(N$2,'Centres d''intérêt CM1'!$E$1:$O$61,ROW()-1,)</f>
        <v>0</v>
      </c>
      <c r="O24" s="173">
        <f>HLOOKUP(O$2,'Centres d''intérêt CM1'!$E$1:$O$61,ROW()-1,)</f>
        <v>0</v>
      </c>
      <c r="P24" s="173">
        <f>HLOOKUP(P$2,'Centres d''intérêt CM1'!$E$1:$O$61,ROW()-1,)</f>
        <v>0</v>
      </c>
      <c r="Q24" s="173">
        <f>HLOOKUP(Q$2,'Centres d''intérêt CM1'!$E$1:$O$61,ROW()-1,)</f>
        <v>0</v>
      </c>
      <c r="R24" s="173">
        <f>HLOOKUP(R$2,'Centres d''intérêt CM1'!$E$1:$O$61,ROW()-1,)</f>
        <v>0</v>
      </c>
      <c r="S24" s="173">
        <f>HLOOKUP(S$2,'Centres d''intérêt CM1'!$E$1:$O$61,ROW()-1,)</f>
        <v>0</v>
      </c>
      <c r="T24" s="173">
        <f>HLOOKUP(T$2,'Centres d''intérêt CM1'!$E$1:$O$61,ROW()-1,)</f>
        <v>0</v>
      </c>
      <c r="U24" s="173">
        <f>HLOOKUP(U$2,'Centres d''intérêt CM1'!$E$1:$O$61,ROW()-1,)</f>
        <v>0</v>
      </c>
      <c r="V24" s="173">
        <f>HLOOKUP(V$2,'Centres d''intérêt CM1'!$E$1:$O$61,ROW()-1,)</f>
        <v>0</v>
      </c>
      <c r="W24" s="174">
        <f>HLOOKUP(W$2,'Centres d''intérêt CM2'!$E$1:$O$61,ROW()-1,)</f>
        <v>0</v>
      </c>
      <c r="X24" s="173">
        <f>HLOOKUP(X$2,'Centres d''intérêt CM2'!$E$1:$O$61,ROW()-1,)</f>
        <v>0</v>
      </c>
      <c r="Y24" s="173">
        <f>HLOOKUP(Y$2,'Centres d''intérêt CM2'!$E$1:$O$61,ROW()-1,)</f>
        <v>0</v>
      </c>
      <c r="Z24" s="173">
        <f>HLOOKUP(Z$2,'Centres d''intérêt CM2'!$E$1:$O$61,ROW()-1,)</f>
        <v>0</v>
      </c>
      <c r="AA24" s="173">
        <f>HLOOKUP(AA$2,'Centres d''intérêt CM2'!$E$1:$O$61,ROW()-1,)</f>
        <v>0</v>
      </c>
      <c r="AB24" s="173">
        <f>HLOOKUP(AB$2,'Centres d''intérêt CM2'!$E$1:$O$61,ROW()-1,)</f>
        <v>0</v>
      </c>
      <c r="AC24" s="173">
        <f>HLOOKUP(AC$2,'Centres d''intérêt CM2'!$E$1:$O$61,ROW()-1,)</f>
        <v>0</v>
      </c>
      <c r="AD24" s="173">
        <f>HLOOKUP(AD$2,'Centres d''intérêt CM2'!$E$1:$O$61,ROW()-1,)</f>
        <v>0</v>
      </c>
      <c r="AE24" s="173">
        <f>HLOOKUP(AE$2,'Centres d''intérêt CM2'!$E$1:$O$61,ROW()-1,)</f>
        <v>0</v>
      </c>
      <c r="AF24" s="175">
        <f>HLOOKUP(AF$2,'Centres d''intérêt CM2'!$E$1:$O$61,ROW()-1,)</f>
        <v>0</v>
      </c>
      <c r="AG24" s="174">
        <f>HLOOKUP(AG$2,'Centres d''intérêt 6'!$E$1:$O$61,ROW()-1,)</f>
        <v>0</v>
      </c>
      <c r="AH24" s="173">
        <f>HLOOKUP(AH$2,'Centres d''intérêt 6'!$E$1:$O$61,ROW()-1,)</f>
        <v>0</v>
      </c>
      <c r="AI24" s="173">
        <f>HLOOKUP(AI$2,'Centres d''intérêt 6'!$E$1:$O$61,ROW()-1,)</f>
        <v>0</v>
      </c>
      <c r="AJ24" s="173">
        <f>HLOOKUP(AJ$2,'Centres d''intérêt 6'!$E$1:$O$61,ROW()-1,)</f>
        <v>0</v>
      </c>
      <c r="AK24" s="173">
        <f>HLOOKUP(AK$2,'Centres d''intérêt 6'!$E$1:$O$61,ROW()-1,)</f>
        <v>0</v>
      </c>
      <c r="AL24" s="173">
        <f>HLOOKUP(AL$2,'Centres d''intérêt 6'!$E$1:$O$61,ROW()-1,)</f>
        <v>0</v>
      </c>
      <c r="AM24" s="173">
        <f>HLOOKUP(AM$2,'Centres d''intérêt 6'!$E$1:$O$61,ROW()-1,)</f>
        <v>0</v>
      </c>
      <c r="AN24" s="173">
        <f>HLOOKUP(AN$2,'Centres d''intérêt 6'!$E$1:$O$61,ROW()-1,)</f>
        <v>0</v>
      </c>
      <c r="AO24" s="173">
        <f>HLOOKUP(AO$2,'Centres d''intérêt 6'!$E$1:$O$61,ROW()-1,)</f>
        <v>0</v>
      </c>
      <c r="AP24" s="175">
        <f>HLOOKUP(AP$2,'Centres d''intérêt 6'!$E$1:$O$61,ROW()-1,)</f>
        <v>0</v>
      </c>
    </row>
    <row r="25" spans="1:42" ht="31.5">
      <c r="A25" s="310"/>
      <c r="B25" s="250"/>
      <c r="C25" s="233" t="s">
        <v>95</v>
      </c>
      <c r="D25" s="103" t="s">
        <v>96</v>
      </c>
      <c r="E25" s="31">
        <f t="shared" si="2"/>
        <v>0</v>
      </c>
      <c r="F25" s="243">
        <f>IF(SUM(E25:E26)&lt;&gt;0,COUNTIF((E25:E26),"&lt;&gt;"&amp;"0")/2,0)</f>
        <v>0</v>
      </c>
      <c r="G25" s="32">
        <f t="shared" si="0"/>
        <v>0</v>
      </c>
      <c r="H25" s="243">
        <f>IF(SUM(G25:G26)&lt;&gt;0,COUNTIF((G25:G26),"&lt;&gt;"&amp;"0")/2,0)</f>
        <v>0</v>
      </c>
      <c r="I25" s="32">
        <f t="shared" si="3"/>
        <v>0</v>
      </c>
      <c r="J25" s="252">
        <f>IF(SUM(I25:I26)&lt;&gt;0,COUNTIF((I25:I26),"&lt;&gt;"&amp;"0")/2,0)</f>
        <v>0</v>
      </c>
      <c r="K25" s="37">
        <f t="shared" si="4"/>
        <v>0</v>
      </c>
      <c r="L25" s="243">
        <f>IF(SUM(K25:K26)&lt;&gt;0,COUNTIF((K25:K26),"&lt;&gt;"&amp;"0")/2,0)</f>
        <v>0</v>
      </c>
      <c r="M25" s="174">
        <f>HLOOKUP(M$2,'Centres d''intérêt CM1'!$E$1:$O$61,ROW()-1,)</f>
        <v>0</v>
      </c>
      <c r="N25" s="173">
        <f>HLOOKUP(N$2,'Centres d''intérêt CM1'!$E$1:$O$61,ROW()-1,)</f>
        <v>0</v>
      </c>
      <c r="O25" s="173">
        <f>HLOOKUP(O$2,'Centres d''intérêt CM1'!$E$1:$O$61,ROW()-1,)</f>
        <v>0</v>
      </c>
      <c r="P25" s="173">
        <f>HLOOKUP(P$2,'Centres d''intérêt CM1'!$E$1:$O$61,ROW()-1,)</f>
        <v>0</v>
      </c>
      <c r="Q25" s="173">
        <f>HLOOKUP(Q$2,'Centres d''intérêt CM1'!$E$1:$O$61,ROW()-1,)</f>
        <v>0</v>
      </c>
      <c r="R25" s="173">
        <f>HLOOKUP(R$2,'Centres d''intérêt CM1'!$E$1:$O$61,ROW()-1,)</f>
        <v>0</v>
      </c>
      <c r="S25" s="173">
        <f>HLOOKUP(S$2,'Centres d''intérêt CM1'!$E$1:$O$61,ROW()-1,)</f>
        <v>0</v>
      </c>
      <c r="T25" s="173">
        <f>HLOOKUP(T$2,'Centres d''intérêt CM1'!$E$1:$O$61,ROW()-1,)</f>
        <v>0</v>
      </c>
      <c r="U25" s="173">
        <f>HLOOKUP(U$2,'Centres d''intérêt CM1'!$E$1:$O$61,ROW()-1,)</f>
        <v>0</v>
      </c>
      <c r="V25" s="173">
        <f>HLOOKUP(V$2,'Centres d''intérêt CM1'!$E$1:$O$61,ROW()-1,)</f>
        <v>0</v>
      </c>
      <c r="W25" s="174">
        <f>HLOOKUP(W$2,'Centres d''intérêt CM2'!$E$1:$O$61,ROW()-1,)</f>
        <v>0</v>
      </c>
      <c r="X25" s="173">
        <f>HLOOKUP(X$2,'Centres d''intérêt CM2'!$E$1:$O$61,ROW()-1,)</f>
        <v>0</v>
      </c>
      <c r="Y25" s="173">
        <f>HLOOKUP(Y$2,'Centres d''intérêt CM2'!$E$1:$O$61,ROW()-1,)</f>
        <v>0</v>
      </c>
      <c r="Z25" s="173">
        <f>HLOOKUP(Z$2,'Centres d''intérêt CM2'!$E$1:$O$61,ROW()-1,)</f>
        <v>0</v>
      </c>
      <c r="AA25" s="173">
        <f>HLOOKUP(AA$2,'Centres d''intérêt CM2'!$E$1:$O$61,ROW()-1,)</f>
        <v>0</v>
      </c>
      <c r="AB25" s="173">
        <f>HLOOKUP(AB$2,'Centres d''intérêt CM2'!$E$1:$O$61,ROW()-1,)</f>
        <v>0</v>
      </c>
      <c r="AC25" s="173">
        <f>HLOOKUP(AC$2,'Centres d''intérêt CM2'!$E$1:$O$61,ROW()-1,)</f>
        <v>0</v>
      </c>
      <c r="AD25" s="173">
        <f>HLOOKUP(AD$2,'Centres d''intérêt CM2'!$E$1:$O$61,ROW()-1,)</f>
        <v>0</v>
      </c>
      <c r="AE25" s="173">
        <f>HLOOKUP(AE$2,'Centres d''intérêt CM2'!$E$1:$O$61,ROW()-1,)</f>
        <v>0</v>
      </c>
      <c r="AF25" s="175">
        <f>HLOOKUP(AF$2,'Centres d''intérêt CM2'!$E$1:$O$61,ROW()-1,)</f>
        <v>0</v>
      </c>
      <c r="AG25" s="174">
        <f>HLOOKUP(AG$2,'Centres d''intérêt 6'!$E$1:$O$61,ROW()-1,)</f>
        <v>0</v>
      </c>
      <c r="AH25" s="173">
        <f>HLOOKUP(AH$2,'Centres d''intérêt 6'!$E$1:$O$61,ROW()-1,)</f>
        <v>0</v>
      </c>
      <c r="AI25" s="173">
        <f>HLOOKUP(AI$2,'Centres d''intérêt 6'!$E$1:$O$61,ROW()-1,)</f>
        <v>0</v>
      </c>
      <c r="AJ25" s="173">
        <f>HLOOKUP(AJ$2,'Centres d''intérêt 6'!$E$1:$O$61,ROW()-1,)</f>
        <v>0</v>
      </c>
      <c r="AK25" s="173">
        <f>HLOOKUP(AK$2,'Centres d''intérêt 6'!$E$1:$O$61,ROW()-1,)</f>
        <v>0</v>
      </c>
      <c r="AL25" s="173">
        <f>HLOOKUP(AL$2,'Centres d''intérêt 6'!$E$1:$O$61,ROW()-1,)</f>
        <v>0</v>
      </c>
      <c r="AM25" s="173">
        <f>HLOOKUP(AM$2,'Centres d''intérêt 6'!$E$1:$O$61,ROW()-1,)</f>
        <v>0</v>
      </c>
      <c r="AN25" s="173">
        <f>HLOOKUP(AN$2,'Centres d''intérêt 6'!$E$1:$O$61,ROW()-1,)</f>
        <v>0</v>
      </c>
      <c r="AO25" s="173">
        <f>HLOOKUP(AO$2,'Centres d''intérêt 6'!$E$1:$O$61,ROW()-1,)</f>
        <v>0</v>
      </c>
      <c r="AP25" s="175">
        <f>HLOOKUP(AP$2,'Centres d''intérêt 6'!$E$1:$O$61,ROW()-1,)</f>
        <v>0</v>
      </c>
    </row>
    <row r="26" spans="1:42" ht="31.5">
      <c r="A26" s="310"/>
      <c r="B26" s="251"/>
      <c r="C26" s="234"/>
      <c r="D26" s="103" t="s">
        <v>97</v>
      </c>
      <c r="E26" s="33">
        <f t="shared" si="2"/>
        <v>0</v>
      </c>
      <c r="F26" s="244"/>
      <c r="G26" s="12">
        <f t="shared" si="0"/>
        <v>0</v>
      </c>
      <c r="H26" s="244"/>
      <c r="I26" s="12">
        <f t="shared" si="3"/>
        <v>0</v>
      </c>
      <c r="J26" s="255"/>
      <c r="K26" s="38">
        <f t="shared" si="4"/>
        <v>0</v>
      </c>
      <c r="L26" s="244"/>
      <c r="M26" s="174">
        <f>HLOOKUP(M$2,'Centres d''intérêt CM1'!$E$1:$O$61,ROW()-1,)</f>
        <v>0</v>
      </c>
      <c r="N26" s="173">
        <f>HLOOKUP(N$2,'Centres d''intérêt CM1'!$E$1:$O$61,ROW()-1,)</f>
        <v>0</v>
      </c>
      <c r="O26" s="173">
        <f>HLOOKUP(O$2,'Centres d''intérêt CM1'!$E$1:$O$61,ROW()-1,)</f>
        <v>0</v>
      </c>
      <c r="P26" s="173">
        <f>HLOOKUP(P$2,'Centres d''intérêt CM1'!$E$1:$O$61,ROW()-1,)</f>
        <v>0</v>
      </c>
      <c r="Q26" s="173">
        <f>HLOOKUP(Q$2,'Centres d''intérêt CM1'!$E$1:$O$61,ROW()-1,)</f>
        <v>0</v>
      </c>
      <c r="R26" s="173">
        <f>HLOOKUP(R$2,'Centres d''intérêt CM1'!$E$1:$O$61,ROW()-1,)</f>
        <v>0</v>
      </c>
      <c r="S26" s="173">
        <f>HLOOKUP(S$2,'Centres d''intérêt CM1'!$E$1:$O$61,ROW()-1,)</f>
        <v>0</v>
      </c>
      <c r="T26" s="173">
        <f>HLOOKUP(T$2,'Centres d''intérêt CM1'!$E$1:$O$61,ROW()-1,)</f>
        <v>0</v>
      </c>
      <c r="U26" s="173">
        <f>HLOOKUP(U$2,'Centres d''intérêt CM1'!$E$1:$O$61,ROW()-1,)</f>
        <v>0</v>
      </c>
      <c r="V26" s="173">
        <f>HLOOKUP(V$2,'Centres d''intérêt CM1'!$E$1:$O$61,ROW()-1,)</f>
        <v>0</v>
      </c>
      <c r="W26" s="174">
        <f>HLOOKUP(W$2,'Centres d''intérêt CM2'!$E$1:$O$61,ROW()-1,)</f>
        <v>0</v>
      </c>
      <c r="X26" s="173">
        <f>HLOOKUP(X$2,'Centres d''intérêt CM2'!$E$1:$O$61,ROW()-1,)</f>
        <v>0</v>
      </c>
      <c r="Y26" s="173">
        <f>HLOOKUP(Y$2,'Centres d''intérêt CM2'!$E$1:$O$61,ROW()-1,)</f>
        <v>0</v>
      </c>
      <c r="Z26" s="173">
        <f>HLOOKUP(Z$2,'Centres d''intérêt CM2'!$E$1:$O$61,ROW()-1,)</f>
        <v>0</v>
      </c>
      <c r="AA26" s="173">
        <f>HLOOKUP(AA$2,'Centres d''intérêt CM2'!$E$1:$O$61,ROW()-1,)</f>
        <v>0</v>
      </c>
      <c r="AB26" s="173">
        <f>HLOOKUP(AB$2,'Centres d''intérêt CM2'!$E$1:$O$61,ROW()-1,)</f>
        <v>0</v>
      </c>
      <c r="AC26" s="173">
        <f>HLOOKUP(AC$2,'Centres d''intérêt CM2'!$E$1:$O$61,ROW()-1,)</f>
        <v>0</v>
      </c>
      <c r="AD26" s="173">
        <f>HLOOKUP(AD$2,'Centres d''intérêt CM2'!$E$1:$O$61,ROW()-1,)</f>
        <v>0</v>
      </c>
      <c r="AE26" s="173">
        <f>HLOOKUP(AE$2,'Centres d''intérêt CM2'!$E$1:$O$61,ROW()-1,)</f>
        <v>0</v>
      </c>
      <c r="AF26" s="175">
        <f>HLOOKUP(AF$2,'Centres d''intérêt CM2'!$E$1:$O$61,ROW()-1,)</f>
        <v>0</v>
      </c>
      <c r="AG26" s="174">
        <f>HLOOKUP(AG$2,'Centres d''intérêt 6'!$E$1:$O$61,ROW()-1,)</f>
        <v>0</v>
      </c>
      <c r="AH26" s="173">
        <f>HLOOKUP(AH$2,'Centres d''intérêt 6'!$E$1:$O$61,ROW()-1,)</f>
        <v>0</v>
      </c>
      <c r="AI26" s="173">
        <f>HLOOKUP(AI$2,'Centres d''intérêt 6'!$E$1:$O$61,ROW()-1,)</f>
        <v>0</v>
      </c>
      <c r="AJ26" s="173">
        <f>HLOOKUP(AJ$2,'Centres d''intérêt 6'!$E$1:$O$61,ROW()-1,)</f>
        <v>0</v>
      </c>
      <c r="AK26" s="173">
        <f>HLOOKUP(AK$2,'Centres d''intérêt 6'!$E$1:$O$61,ROW()-1,)</f>
        <v>0</v>
      </c>
      <c r="AL26" s="173">
        <f>HLOOKUP(AL$2,'Centres d''intérêt 6'!$E$1:$O$61,ROW()-1,)</f>
        <v>0</v>
      </c>
      <c r="AM26" s="173">
        <f>HLOOKUP(AM$2,'Centres d''intérêt 6'!$E$1:$O$61,ROW()-1,)</f>
        <v>0</v>
      </c>
      <c r="AN26" s="173">
        <f>HLOOKUP(AN$2,'Centres d''intérêt 6'!$E$1:$O$61,ROW()-1,)</f>
        <v>0</v>
      </c>
      <c r="AO26" s="173">
        <f>HLOOKUP(AO$2,'Centres d''intérêt 6'!$E$1:$O$61,ROW()-1,)</f>
        <v>0</v>
      </c>
      <c r="AP26" s="175">
        <f>HLOOKUP(AP$2,'Centres d''intérêt 6'!$E$1:$O$61,ROW()-1,)</f>
        <v>0</v>
      </c>
    </row>
    <row r="27" spans="1:42" ht="32.1" customHeight="1">
      <c r="A27" s="310"/>
      <c r="B27" s="241" t="s">
        <v>108</v>
      </c>
      <c r="C27" s="235" t="s">
        <v>101</v>
      </c>
      <c r="D27" s="103" t="s">
        <v>99</v>
      </c>
      <c r="E27" s="31">
        <f t="shared" si="2"/>
        <v>0</v>
      </c>
      <c r="F27" s="243">
        <f>IF(SUM(E27:E28)&lt;&gt;0,COUNTIF((E27:E28),"&lt;&gt;"&amp;"0")/2,0)</f>
        <v>0</v>
      </c>
      <c r="G27" s="32">
        <f t="shared" si="0"/>
        <v>0</v>
      </c>
      <c r="H27" s="243">
        <f>IF(SUM(G27:G28)&lt;&gt;0,COUNTIF((G27:G28),"&lt;&gt;"&amp;"0")/2,0)</f>
        <v>0</v>
      </c>
      <c r="I27" s="32">
        <f t="shared" si="3"/>
        <v>0</v>
      </c>
      <c r="J27" s="252">
        <f>IF(SUM(I27:I28)&lt;&gt;0,COUNTIF((I27:I28),"&lt;&gt;"&amp;"0")/2,0)</f>
        <v>0</v>
      </c>
      <c r="K27" s="37">
        <f t="shared" si="4"/>
        <v>0</v>
      </c>
      <c r="L27" s="243">
        <f>IF(SUM(K27:K28)&lt;&gt;0,COUNTIF((K27:K28),"&lt;&gt;"&amp;"0")/2,0)</f>
        <v>0</v>
      </c>
      <c r="M27" s="174">
        <f>HLOOKUP(M$2,'Centres d''intérêt CM1'!$E$1:$O$61,ROW()-1,)</f>
        <v>0</v>
      </c>
      <c r="N27" s="173">
        <f>HLOOKUP(N$2,'Centres d''intérêt CM1'!$E$1:$O$61,ROW()-1,)</f>
        <v>0</v>
      </c>
      <c r="O27" s="173">
        <f>HLOOKUP(O$2,'Centres d''intérêt CM1'!$E$1:$O$61,ROW()-1,)</f>
        <v>0</v>
      </c>
      <c r="P27" s="173">
        <f>HLOOKUP(P$2,'Centres d''intérêt CM1'!$E$1:$O$61,ROW()-1,)</f>
        <v>0</v>
      </c>
      <c r="Q27" s="173">
        <f>HLOOKUP(Q$2,'Centres d''intérêt CM1'!$E$1:$O$61,ROW()-1,)</f>
        <v>0</v>
      </c>
      <c r="R27" s="173">
        <f>HLOOKUP(R$2,'Centres d''intérêt CM1'!$E$1:$O$61,ROW()-1,)</f>
        <v>0</v>
      </c>
      <c r="S27" s="173">
        <f>HLOOKUP(S$2,'Centres d''intérêt CM1'!$E$1:$O$61,ROW()-1,)</f>
        <v>0</v>
      </c>
      <c r="T27" s="173">
        <f>HLOOKUP(T$2,'Centres d''intérêt CM1'!$E$1:$O$61,ROW()-1,)</f>
        <v>0</v>
      </c>
      <c r="U27" s="173">
        <f>HLOOKUP(U$2,'Centres d''intérêt CM1'!$E$1:$O$61,ROW()-1,)</f>
        <v>0</v>
      </c>
      <c r="V27" s="173">
        <f>HLOOKUP(V$2,'Centres d''intérêt CM1'!$E$1:$O$61,ROW()-1,)</f>
        <v>0</v>
      </c>
      <c r="W27" s="174">
        <f>HLOOKUP(W$2,'Centres d''intérêt CM2'!$E$1:$O$61,ROW()-1,)</f>
        <v>0</v>
      </c>
      <c r="X27" s="173">
        <f>HLOOKUP(X$2,'Centres d''intérêt CM2'!$E$1:$O$61,ROW()-1,)</f>
        <v>0</v>
      </c>
      <c r="Y27" s="173">
        <f>HLOOKUP(Y$2,'Centres d''intérêt CM2'!$E$1:$O$61,ROW()-1,)</f>
        <v>0</v>
      </c>
      <c r="Z27" s="173">
        <f>HLOOKUP(Z$2,'Centres d''intérêt CM2'!$E$1:$O$61,ROW()-1,)</f>
        <v>0</v>
      </c>
      <c r="AA27" s="173">
        <f>HLOOKUP(AA$2,'Centres d''intérêt CM2'!$E$1:$O$61,ROW()-1,)</f>
        <v>0</v>
      </c>
      <c r="AB27" s="173">
        <f>HLOOKUP(AB$2,'Centres d''intérêt CM2'!$E$1:$O$61,ROW()-1,)</f>
        <v>0</v>
      </c>
      <c r="AC27" s="173">
        <f>HLOOKUP(AC$2,'Centres d''intérêt CM2'!$E$1:$O$61,ROW()-1,)</f>
        <v>0</v>
      </c>
      <c r="AD27" s="173">
        <f>HLOOKUP(AD$2,'Centres d''intérêt CM2'!$E$1:$O$61,ROW()-1,)</f>
        <v>0</v>
      </c>
      <c r="AE27" s="173">
        <f>HLOOKUP(AE$2,'Centres d''intérêt CM2'!$E$1:$O$61,ROW()-1,)</f>
        <v>0</v>
      </c>
      <c r="AF27" s="175">
        <f>HLOOKUP(AF$2,'Centres d''intérêt CM2'!$E$1:$O$61,ROW()-1,)</f>
        <v>0</v>
      </c>
      <c r="AG27" s="174">
        <f>HLOOKUP(AG$2,'Centres d''intérêt 6'!$E$1:$O$61,ROW()-1,)</f>
        <v>0</v>
      </c>
      <c r="AH27" s="173">
        <f>HLOOKUP(AH$2,'Centres d''intérêt 6'!$E$1:$O$61,ROW()-1,)</f>
        <v>0</v>
      </c>
      <c r="AI27" s="173">
        <f>HLOOKUP(AI$2,'Centres d''intérêt 6'!$E$1:$O$61,ROW()-1,)</f>
        <v>0</v>
      </c>
      <c r="AJ27" s="173">
        <f>HLOOKUP(AJ$2,'Centres d''intérêt 6'!$E$1:$O$61,ROW()-1,)</f>
        <v>0</v>
      </c>
      <c r="AK27" s="173">
        <f>HLOOKUP(AK$2,'Centres d''intérêt 6'!$E$1:$O$61,ROW()-1,)</f>
        <v>0</v>
      </c>
      <c r="AL27" s="173">
        <f>HLOOKUP(AL$2,'Centres d''intérêt 6'!$E$1:$O$61,ROW()-1,)</f>
        <v>0</v>
      </c>
      <c r="AM27" s="173">
        <f>HLOOKUP(AM$2,'Centres d''intérêt 6'!$E$1:$O$61,ROW()-1,)</f>
        <v>0</v>
      </c>
      <c r="AN27" s="173">
        <f>HLOOKUP(AN$2,'Centres d''intérêt 6'!$E$1:$O$61,ROW()-1,)</f>
        <v>0</v>
      </c>
      <c r="AO27" s="173">
        <f>HLOOKUP(AO$2,'Centres d''intérêt 6'!$E$1:$O$61,ROW()-1,)</f>
        <v>0</v>
      </c>
      <c r="AP27" s="175">
        <f>HLOOKUP(AP$2,'Centres d''intérêt 6'!$E$1:$O$61,ROW()-1,)</f>
        <v>0</v>
      </c>
    </row>
    <row r="28" spans="1:42" ht="63">
      <c r="A28" s="310"/>
      <c r="B28" s="254"/>
      <c r="C28" s="236"/>
      <c r="D28" s="103" t="s">
        <v>100</v>
      </c>
      <c r="E28" s="29">
        <f t="shared" si="2"/>
        <v>0</v>
      </c>
      <c r="F28" s="245"/>
      <c r="G28" s="30">
        <f t="shared" si="0"/>
        <v>0</v>
      </c>
      <c r="H28" s="245"/>
      <c r="I28" s="30">
        <f t="shared" si="3"/>
        <v>0</v>
      </c>
      <c r="J28" s="253"/>
      <c r="K28" s="39">
        <f t="shared" si="4"/>
        <v>0</v>
      </c>
      <c r="L28" s="245"/>
      <c r="M28" s="174">
        <f>HLOOKUP(M$2,'Centres d''intérêt CM1'!$E$1:$O$61,ROW()-1,)</f>
        <v>0</v>
      </c>
      <c r="N28" s="173">
        <f>HLOOKUP(N$2,'Centres d''intérêt CM1'!$E$1:$O$61,ROW()-1,)</f>
        <v>0</v>
      </c>
      <c r="O28" s="173">
        <f>HLOOKUP(O$2,'Centres d''intérêt CM1'!$E$1:$O$61,ROW()-1,)</f>
        <v>0</v>
      </c>
      <c r="P28" s="173">
        <f>HLOOKUP(P$2,'Centres d''intérêt CM1'!$E$1:$O$61,ROW()-1,)</f>
        <v>0</v>
      </c>
      <c r="Q28" s="173">
        <f>HLOOKUP(Q$2,'Centres d''intérêt CM1'!$E$1:$O$61,ROW()-1,)</f>
        <v>0</v>
      </c>
      <c r="R28" s="173">
        <f>HLOOKUP(R$2,'Centres d''intérêt CM1'!$E$1:$O$61,ROW()-1,)</f>
        <v>0</v>
      </c>
      <c r="S28" s="173">
        <f>HLOOKUP(S$2,'Centres d''intérêt CM1'!$E$1:$O$61,ROW()-1,)</f>
        <v>0</v>
      </c>
      <c r="T28" s="173">
        <f>HLOOKUP(T$2,'Centres d''intérêt CM1'!$E$1:$O$61,ROW()-1,)</f>
        <v>0</v>
      </c>
      <c r="U28" s="173">
        <f>HLOOKUP(U$2,'Centres d''intérêt CM1'!$E$1:$O$61,ROW()-1,)</f>
        <v>0</v>
      </c>
      <c r="V28" s="173">
        <f>HLOOKUP(V$2,'Centres d''intérêt CM1'!$E$1:$O$61,ROW()-1,)</f>
        <v>0</v>
      </c>
      <c r="W28" s="174">
        <f>HLOOKUP(W$2,'Centres d''intérêt CM2'!$E$1:$O$61,ROW()-1,)</f>
        <v>0</v>
      </c>
      <c r="X28" s="173">
        <f>HLOOKUP(X$2,'Centres d''intérêt CM2'!$E$1:$O$61,ROW()-1,)</f>
        <v>0</v>
      </c>
      <c r="Y28" s="173">
        <f>HLOOKUP(Y$2,'Centres d''intérêt CM2'!$E$1:$O$61,ROW()-1,)</f>
        <v>0</v>
      </c>
      <c r="Z28" s="173">
        <f>HLOOKUP(Z$2,'Centres d''intérêt CM2'!$E$1:$O$61,ROW()-1,)</f>
        <v>0</v>
      </c>
      <c r="AA28" s="173">
        <f>HLOOKUP(AA$2,'Centres d''intérêt CM2'!$E$1:$O$61,ROW()-1,)</f>
        <v>0</v>
      </c>
      <c r="AB28" s="173">
        <f>HLOOKUP(AB$2,'Centres d''intérêt CM2'!$E$1:$O$61,ROW()-1,)</f>
        <v>0</v>
      </c>
      <c r="AC28" s="173">
        <f>HLOOKUP(AC$2,'Centres d''intérêt CM2'!$E$1:$O$61,ROW()-1,)</f>
        <v>0</v>
      </c>
      <c r="AD28" s="173">
        <f>HLOOKUP(AD$2,'Centres d''intérêt CM2'!$E$1:$O$61,ROW()-1,)</f>
        <v>0</v>
      </c>
      <c r="AE28" s="173">
        <f>HLOOKUP(AE$2,'Centres d''intérêt CM2'!$E$1:$O$61,ROW()-1,)</f>
        <v>0</v>
      </c>
      <c r="AF28" s="175">
        <f>HLOOKUP(AF$2,'Centres d''intérêt CM2'!$E$1:$O$61,ROW()-1,)</f>
        <v>0</v>
      </c>
      <c r="AG28" s="174">
        <f>HLOOKUP(AG$2,'Centres d''intérêt 6'!$E$1:$O$61,ROW()-1,)</f>
        <v>0</v>
      </c>
      <c r="AH28" s="173">
        <f>HLOOKUP(AH$2,'Centres d''intérêt 6'!$E$1:$O$61,ROW()-1,)</f>
        <v>0</v>
      </c>
      <c r="AI28" s="173">
        <f>HLOOKUP(AI$2,'Centres d''intérêt 6'!$E$1:$O$61,ROW()-1,)</f>
        <v>0</v>
      </c>
      <c r="AJ28" s="173">
        <f>HLOOKUP(AJ$2,'Centres d''intérêt 6'!$E$1:$O$61,ROW()-1,)</f>
        <v>0</v>
      </c>
      <c r="AK28" s="173">
        <f>HLOOKUP(AK$2,'Centres d''intérêt 6'!$E$1:$O$61,ROW()-1,)</f>
        <v>0</v>
      </c>
      <c r="AL28" s="173">
        <f>HLOOKUP(AL$2,'Centres d''intérêt 6'!$E$1:$O$61,ROW()-1,)</f>
        <v>0</v>
      </c>
      <c r="AM28" s="173">
        <f>HLOOKUP(AM$2,'Centres d''intérêt 6'!$E$1:$O$61,ROW()-1,)</f>
        <v>0</v>
      </c>
      <c r="AN28" s="173">
        <f>HLOOKUP(AN$2,'Centres d''intérêt 6'!$E$1:$O$61,ROW()-1,)</f>
        <v>0</v>
      </c>
      <c r="AO28" s="173">
        <f>HLOOKUP(AO$2,'Centres d''intérêt 6'!$E$1:$O$61,ROW()-1,)</f>
        <v>0</v>
      </c>
      <c r="AP28" s="175">
        <f>HLOOKUP(AP$2,'Centres d''intérêt 6'!$E$1:$O$61,ROW()-1,)</f>
        <v>0</v>
      </c>
    </row>
    <row r="29" spans="1:42" ht="47.25">
      <c r="A29" s="310"/>
      <c r="B29" s="254"/>
      <c r="C29" s="119" t="s">
        <v>102</v>
      </c>
      <c r="D29" s="103" t="s">
        <v>103</v>
      </c>
      <c r="E29" s="121">
        <f t="shared" si="2"/>
        <v>0</v>
      </c>
      <c r="F29" s="87">
        <f>IF(E29&lt;&gt;0,1,0)</f>
        <v>0</v>
      </c>
      <c r="G29" s="122">
        <f t="shared" si="0"/>
        <v>0</v>
      </c>
      <c r="H29" s="87">
        <f>IF(G29&lt;&gt;0,1,0)</f>
        <v>0</v>
      </c>
      <c r="I29" s="122">
        <f t="shared" si="3"/>
        <v>0</v>
      </c>
      <c r="J29" s="157">
        <f>IF(I29&lt;&gt;0,1,0)</f>
        <v>0</v>
      </c>
      <c r="K29" s="19">
        <f t="shared" si="4"/>
        <v>0</v>
      </c>
      <c r="L29" s="87">
        <f>IF(K29&lt;&gt;0,1,0)</f>
        <v>0</v>
      </c>
      <c r="M29" s="174">
        <f>HLOOKUP(M$2,'Centres d''intérêt CM1'!$E$1:$O$61,ROW()-1,)</f>
        <v>0</v>
      </c>
      <c r="N29" s="173">
        <f>HLOOKUP(N$2,'Centres d''intérêt CM1'!$E$1:$O$61,ROW()-1,)</f>
        <v>0</v>
      </c>
      <c r="O29" s="173">
        <f>HLOOKUP(O$2,'Centres d''intérêt CM1'!$E$1:$O$61,ROW()-1,)</f>
        <v>0</v>
      </c>
      <c r="P29" s="173">
        <f>HLOOKUP(P$2,'Centres d''intérêt CM1'!$E$1:$O$61,ROW()-1,)</f>
        <v>0</v>
      </c>
      <c r="Q29" s="173">
        <f>HLOOKUP(Q$2,'Centres d''intérêt CM1'!$E$1:$O$61,ROW()-1,)</f>
        <v>0</v>
      </c>
      <c r="R29" s="173">
        <f>HLOOKUP(R$2,'Centres d''intérêt CM1'!$E$1:$O$61,ROW()-1,)</f>
        <v>0</v>
      </c>
      <c r="S29" s="173">
        <f>HLOOKUP(S$2,'Centres d''intérêt CM1'!$E$1:$O$61,ROW()-1,)</f>
        <v>0</v>
      </c>
      <c r="T29" s="173">
        <f>HLOOKUP(T$2,'Centres d''intérêt CM1'!$E$1:$O$61,ROW()-1,)</f>
        <v>0</v>
      </c>
      <c r="U29" s="173">
        <f>HLOOKUP(U$2,'Centres d''intérêt CM1'!$E$1:$O$61,ROW()-1,)</f>
        <v>0</v>
      </c>
      <c r="V29" s="173">
        <f>HLOOKUP(V$2,'Centres d''intérêt CM1'!$E$1:$O$61,ROW()-1,)</f>
        <v>0</v>
      </c>
      <c r="W29" s="174">
        <f>HLOOKUP(W$2,'Centres d''intérêt CM2'!$E$1:$O$61,ROW()-1,)</f>
        <v>0</v>
      </c>
      <c r="X29" s="173">
        <f>HLOOKUP(X$2,'Centres d''intérêt CM2'!$E$1:$O$61,ROW()-1,)</f>
        <v>0</v>
      </c>
      <c r="Y29" s="173">
        <f>HLOOKUP(Y$2,'Centres d''intérêt CM2'!$E$1:$O$61,ROW()-1,)</f>
        <v>0</v>
      </c>
      <c r="Z29" s="173">
        <f>HLOOKUP(Z$2,'Centres d''intérêt CM2'!$E$1:$O$61,ROW()-1,)</f>
        <v>0</v>
      </c>
      <c r="AA29" s="173">
        <f>HLOOKUP(AA$2,'Centres d''intérêt CM2'!$E$1:$O$61,ROW()-1,)</f>
        <v>0</v>
      </c>
      <c r="AB29" s="173">
        <f>HLOOKUP(AB$2,'Centres d''intérêt CM2'!$E$1:$O$61,ROW()-1,)</f>
        <v>0</v>
      </c>
      <c r="AC29" s="173">
        <f>HLOOKUP(AC$2,'Centres d''intérêt CM2'!$E$1:$O$61,ROW()-1,)</f>
        <v>0</v>
      </c>
      <c r="AD29" s="173">
        <f>HLOOKUP(AD$2,'Centres d''intérêt CM2'!$E$1:$O$61,ROW()-1,)</f>
        <v>0</v>
      </c>
      <c r="AE29" s="173">
        <f>HLOOKUP(AE$2,'Centres d''intérêt CM2'!$E$1:$O$61,ROW()-1,)</f>
        <v>0</v>
      </c>
      <c r="AF29" s="175">
        <f>HLOOKUP(AF$2,'Centres d''intérêt CM2'!$E$1:$O$61,ROW()-1,)</f>
        <v>0</v>
      </c>
      <c r="AG29" s="174">
        <f>HLOOKUP(AG$2,'Centres d''intérêt 6'!$E$1:$O$61,ROW()-1,)</f>
        <v>0</v>
      </c>
      <c r="AH29" s="173">
        <f>HLOOKUP(AH$2,'Centres d''intérêt 6'!$E$1:$O$61,ROW()-1,)</f>
        <v>0</v>
      </c>
      <c r="AI29" s="173">
        <f>HLOOKUP(AI$2,'Centres d''intérêt 6'!$E$1:$O$61,ROW()-1,)</f>
        <v>0</v>
      </c>
      <c r="AJ29" s="173">
        <f>HLOOKUP(AJ$2,'Centres d''intérêt 6'!$E$1:$O$61,ROW()-1,)</f>
        <v>0</v>
      </c>
      <c r="AK29" s="173">
        <f>HLOOKUP(AK$2,'Centres d''intérêt 6'!$E$1:$O$61,ROW()-1,)</f>
        <v>0</v>
      </c>
      <c r="AL29" s="173">
        <f>HLOOKUP(AL$2,'Centres d''intérêt 6'!$E$1:$O$61,ROW()-1,)</f>
        <v>0</v>
      </c>
      <c r="AM29" s="173">
        <f>HLOOKUP(AM$2,'Centres d''intérêt 6'!$E$1:$O$61,ROW()-1,)</f>
        <v>0</v>
      </c>
      <c r="AN29" s="173">
        <f>HLOOKUP(AN$2,'Centres d''intérêt 6'!$E$1:$O$61,ROW()-1,)</f>
        <v>0</v>
      </c>
      <c r="AO29" s="173">
        <f>HLOOKUP(AO$2,'Centres d''intérêt 6'!$E$1:$O$61,ROW()-1,)</f>
        <v>0</v>
      </c>
      <c r="AP29" s="175">
        <f>HLOOKUP(AP$2,'Centres d''intérêt 6'!$E$1:$O$61,ROW()-1,)</f>
        <v>0</v>
      </c>
    </row>
    <row r="30" spans="1:42" ht="47.25">
      <c r="A30" s="310"/>
      <c r="B30" s="254"/>
      <c r="C30" s="120" t="s">
        <v>104</v>
      </c>
      <c r="D30" s="103" t="s">
        <v>24</v>
      </c>
      <c r="E30" s="29">
        <f t="shared" si="2"/>
        <v>0</v>
      </c>
      <c r="F30" s="87">
        <f>IF(E30&lt;&gt;0,1,0)</f>
        <v>0</v>
      </c>
      <c r="G30" s="30">
        <f t="shared" si="0"/>
        <v>0</v>
      </c>
      <c r="H30" s="87">
        <f>IF(G30&lt;&gt;0,1,0)</f>
        <v>0</v>
      </c>
      <c r="I30" s="30">
        <f t="shared" si="3"/>
        <v>0</v>
      </c>
      <c r="J30" s="157">
        <f>IF(I30&lt;&gt;0,1,0)</f>
        <v>0</v>
      </c>
      <c r="K30" s="39">
        <f t="shared" si="4"/>
        <v>0</v>
      </c>
      <c r="L30" s="87">
        <f>IF(K30&lt;&gt;0,1,0)</f>
        <v>0</v>
      </c>
      <c r="M30" s="174">
        <f>HLOOKUP(M$2,'Centres d''intérêt CM1'!$E$1:$O$61,ROW()-1,)</f>
        <v>0</v>
      </c>
      <c r="N30" s="173">
        <f>HLOOKUP(N$2,'Centres d''intérêt CM1'!$E$1:$O$61,ROW()-1,)</f>
        <v>0</v>
      </c>
      <c r="O30" s="173">
        <f>HLOOKUP(O$2,'Centres d''intérêt CM1'!$E$1:$O$61,ROW()-1,)</f>
        <v>0</v>
      </c>
      <c r="P30" s="173">
        <f>HLOOKUP(P$2,'Centres d''intérêt CM1'!$E$1:$O$61,ROW()-1,)</f>
        <v>0</v>
      </c>
      <c r="Q30" s="173">
        <f>HLOOKUP(Q$2,'Centres d''intérêt CM1'!$E$1:$O$61,ROW()-1,)</f>
        <v>0</v>
      </c>
      <c r="R30" s="173">
        <f>HLOOKUP(R$2,'Centres d''intérêt CM1'!$E$1:$O$61,ROW()-1,)</f>
        <v>0</v>
      </c>
      <c r="S30" s="173">
        <f>HLOOKUP(S$2,'Centres d''intérêt CM1'!$E$1:$O$61,ROW()-1,)</f>
        <v>0</v>
      </c>
      <c r="T30" s="173">
        <f>HLOOKUP(T$2,'Centres d''intérêt CM1'!$E$1:$O$61,ROW()-1,)</f>
        <v>0</v>
      </c>
      <c r="U30" s="173">
        <f>HLOOKUP(U$2,'Centres d''intérêt CM1'!$E$1:$O$61,ROW()-1,)</f>
        <v>0</v>
      </c>
      <c r="V30" s="173">
        <f>HLOOKUP(V$2,'Centres d''intérêt CM1'!$E$1:$O$61,ROW()-1,)</f>
        <v>0</v>
      </c>
      <c r="W30" s="174">
        <f>HLOOKUP(W$2,'Centres d''intérêt CM2'!$E$1:$O$61,ROW()-1,)</f>
        <v>0</v>
      </c>
      <c r="X30" s="173">
        <f>HLOOKUP(X$2,'Centres d''intérêt CM2'!$E$1:$O$61,ROW()-1,)</f>
        <v>0</v>
      </c>
      <c r="Y30" s="173">
        <f>HLOOKUP(Y$2,'Centres d''intérêt CM2'!$E$1:$O$61,ROW()-1,)</f>
        <v>0</v>
      </c>
      <c r="Z30" s="173">
        <f>HLOOKUP(Z$2,'Centres d''intérêt CM2'!$E$1:$O$61,ROW()-1,)</f>
        <v>0</v>
      </c>
      <c r="AA30" s="173">
        <f>HLOOKUP(AA$2,'Centres d''intérêt CM2'!$E$1:$O$61,ROW()-1,)</f>
        <v>0</v>
      </c>
      <c r="AB30" s="173">
        <f>HLOOKUP(AB$2,'Centres d''intérêt CM2'!$E$1:$O$61,ROW()-1,)</f>
        <v>0</v>
      </c>
      <c r="AC30" s="173">
        <f>HLOOKUP(AC$2,'Centres d''intérêt CM2'!$E$1:$O$61,ROW()-1,)</f>
        <v>0</v>
      </c>
      <c r="AD30" s="173">
        <f>HLOOKUP(AD$2,'Centres d''intérêt CM2'!$E$1:$O$61,ROW()-1,)</f>
        <v>0</v>
      </c>
      <c r="AE30" s="173">
        <f>HLOOKUP(AE$2,'Centres d''intérêt CM2'!$E$1:$O$61,ROW()-1,)</f>
        <v>0</v>
      </c>
      <c r="AF30" s="175">
        <f>HLOOKUP(AF$2,'Centres d''intérêt CM2'!$E$1:$O$61,ROW()-1,)</f>
        <v>0</v>
      </c>
      <c r="AG30" s="174">
        <f>HLOOKUP(AG$2,'Centres d''intérêt 6'!$E$1:$O$61,ROW()-1,)</f>
        <v>0</v>
      </c>
      <c r="AH30" s="173">
        <f>HLOOKUP(AH$2,'Centres d''intérêt 6'!$E$1:$O$61,ROW()-1,)</f>
        <v>0</v>
      </c>
      <c r="AI30" s="173">
        <f>HLOOKUP(AI$2,'Centres d''intérêt 6'!$E$1:$O$61,ROW()-1,)</f>
        <v>0</v>
      </c>
      <c r="AJ30" s="173">
        <f>HLOOKUP(AJ$2,'Centres d''intérêt 6'!$E$1:$O$61,ROW()-1,)</f>
        <v>0</v>
      </c>
      <c r="AK30" s="173">
        <f>HLOOKUP(AK$2,'Centres d''intérêt 6'!$E$1:$O$61,ROW()-1,)</f>
        <v>0</v>
      </c>
      <c r="AL30" s="173">
        <f>HLOOKUP(AL$2,'Centres d''intérêt 6'!$E$1:$O$61,ROW()-1,)</f>
        <v>0</v>
      </c>
      <c r="AM30" s="173">
        <f>HLOOKUP(AM$2,'Centres d''intérêt 6'!$E$1:$O$61,ROW()-1,)</f>
        <v>0</v>
      </c>
      <c r="AN30" s="173">
        <f>HLOOKUP(AN$2,'Centres d''intérêt 6'!$E$1:$O$61,ROW()-1,)</f>
        <v>0</v>
      </c>
      <c r="AO30" s="173">
        <f>HLOOKUP(AO$2,'Centres d''intérêt 6'!$E$1:$O$61,ROW()-1,)</f>
        <v>0</v>
      </c>
      <c r="AP30" s="175">
        <f>HLOOKUP(AP$2,'Centres d''intérêt 6'!$E$1:$O$61,ROW()-1,)</f>
        <v>0</v>
      </c>
    </row>
    <row r="31" spans="1:42" ht="96.95" customHeight="1">
      <c r="A31" s="310"/>
      <c r="B31" s="254"/>
      <c r="C31" s="235" t="s">
        <v>105</v>
      </c>
      <c r="D31" s="103" t="s">
        <v>106</v>
      </c>
      <c r="E31" s="31">
        <f t="shared" si="2"/>
        <v>0</v>
      </c>
      <c r="F31" s="243">
        <f>IF(SUM(E31:E32)&lt;&gt;0,COUNTIF((E31:E32),"&lt;&gt;"&amp;"0")/2,0)</f>
        <v>0</v>
      </c>
      <c r="G31" s="32">
        <f t="shared" si="0"/>
        <v>0</v>
      </c>
      <c r="H31" s="243">
        <f>IF(SUM(G31:G32)&lt;&gt;0,COUNTIF((G31:G32),"&lt;&gt;"&amp;"0")/2,0)</f>
        <v>0</v>
      </c>
      <c r="I31" s="32">
        <f t="shared" si="3"/>
        <v>0</v>
      </c>
      <c r="J31" s="252">
        <f>IF(SUM(I31:I32)&lt;&gt;0,COUNTIF((I31:I32),"&lt;&gt;"&amp;"0")/2,0)</f>
        <v>0</v>
      </c>
      <c r="K31" s="32">
        <f t="shared" si="4"/>
        <v>0</v>
      </c>
      <c r="L31" s="243">
        <f>IF(SUM(K31:K32)&lt;&gt;0,COUNTIF((K31:K32),"&lt;&gt;"&amp;"0")/2,0)</f>
        <v>0</v>
      </c>
      <c r="M31" s="174">
        <f>HLOOKUP(M$2,'Centres d''intérêt CM1'!$E$1:$O$61,ROW()-1,)</f>
        <v>0</v>
      </c>
      <c r="N31" s="173">
        <f>HLOOKUP(N$2,'Centres d''intérêt CM1'!$E$1:$O$61,ROW()-1,)</f>
        <v>0</v>
      </c>
      <c r="O31" s="173">
        <f>HLOOKUP(O$2,'Centres d''intérêt CM1'!$E$1:$O$61,ROW()-1,)</f>
        <v>0</v>
      </c>
      <c r="P31" s="173">
        <f>HLOOKUP(P$2,'Centres d''intérêt CM1'!$E$1:$O$61,ROW()-1,)</f>
        <v>0</v>
      </c>
      <c r="Q31" s="173">
        <f>HLOOKUP(Q$2,'Centres d''intérêt CM1'!$E$1:$O$61,ROW()-1,)</f>
        <v>0</v>
      </c>
      <c r="R31" s="173">
        <f>HLOOKUP(R$2,'Centres d''intérêt CM1'!$E$1:$O$61,ROW()-1,)</f>
        <v>0</v>
      </c>
      <c r="S31" s="173">
        <f>HLOOKUP(S$2,'Centres d''intérêt CM1'!$E$1:$O$61,ROW()-1,)</f>
        <v>0</v>
      </c>
      <c r="T31" s="173">
        <f>HLOOKUP(T$2,'Centres d''intérêt CM1'!$E$1:$O$61,ROW()-1,)</f>
        <v>0</v>
      </c>
      <c r="U31" s="173">
        <f>HLOOKUP(U$2,'Centres d''intérêt CM1'!$E$1:$O$61,ROW()-1,)</f>
        <v>0</v>
      </c>
      <c r="V31" s="173">
        <f>HLOOKUP(V$2,'Centres d''intérêt CM1'!$E$1:$O$61,ROW()-1,)</f>
        <v>0</v>
      </c>
      <c r="W31" s="174">
        <f>HLOOKUP(W$2,'Centres d''intérêt CM2'!$E$1:$O$61,ROW()-1,)</f>
        <v>0</v>
      </c>
      <c r="X31" s="173">
        <f>HLOOKUP(X$2,'Centres d''intérêt CM2'!$E$1:$O$61,ROW()-1,)</f>
        <v>0</v>
      </c>
      <c r="Y31" s="173">
        <f>HLOOKUP(Y$2,'Centres d''intérêt CM2'!$E$1:$O$61,ROW()-1,)</f>
        <v>0</v>
      </c>
      <c r="Z31" s="173">
        <f>HLOOKUP(Z$2,'Centres d''intérêt CM2'!$E$1:$O$61,ROW()-1,)</f>
        <v>0</v>
      </c>
      <c r="AA31" s="173">
        <f>HLOOKUP(AA$2,'Centres d''intérêt CM2'!$E$1:$O$61,ROW()-1,)</f>
        <v>0</v>
      </c>
      <c r="AB31" s="173">
        <f>HLOOKUP(AB$2,'Centres d''intérêt CM2'!$E$1:$O$61,ROW()-1,)</f>
        <v>0</v>
      </c>
      <c r="AC31" s="173">
        <f>HLOOKUP(AC$2,'Centres d''intérêt CM2'!$E$1:$O$61,ROW()-1,)</f>
        <v>0</v>
      </c>
      <c r="AD31" s="173">
        <f>HLOOKUP(AD$2,'Centres d''intérêt CM2'!$E$1:$O$61,ROW()-1,)</f>
        <v>0</v>
      </c>
      <c r="AE31" s="173">
        <f>HLOOKUP(AE$2,'Centres d''intérêt CM2'!$E$1:$O$61,ROW()-1,)</f>
        <v>0</v>
      </c>
      <c r="AF31" s="175">
        <f>HLOOKUP(AF$2,'Centres d''intérêt CM2'!$E$1:$O$61,ROW()-1,)</f>
        <v>0</v>
      </c>
      <c r="AG31" s="174">
        <f>HLOOKUP(AG$2,'Centres d''intérêt 6'!$E$1:$O$61,ROW()-1,)</f>
        <v>0</v>
      </c>
      <c r="AH31" s="173">
        <f>HLOOKUP(AH$2,'Centres d''intérêt 6'!$E$1:$O$61,ROW()-1,)</f>
        <v>0</v>
      </c>
      <c r="AI31" s="173">
        <f>HLOOKUP(AI$2,'Centres d''intérêt 6'!$E$1:$O$61,ROW()-1,)</f>
        <v>0</v>
      </c>
      <c r="AJ31" s="173">
        <f>HLOOKUP(AJ$2,'Centres d''intérêt 6'!$E$1:$O$61,ROW()-1,)</f>
        <v>0</v>
      </c>
      <c r="AK31" s="173">
        <f>HLOOKUP(AK$2,'Centres d''intérêt 6'!$E$1:$O$61,ROW()-1,)</f>
        <v>0</v>
      </c>
      <c r="AL31" s="173">
        <f>HLOOKUP(AL$2,'Centres d''intérêt 6'!$E$1:$O$61,ROW()-1,)</f>
        <v>0</v>
      </c>
      <c r="AM31" s="173">
        <f>HLOOKUP(AM$2,'Centres d''intérêt 6'!$E$1:$O$61,ROW()-1,)</f>
        <v>0</v>
      </c>
      <c r="AN31" s="173">
        <f>HLOOKUP(AN$2,'Centres d''intérêt 6'!$E$1:$O$61,ROW()-1,)</f>
        <v>0</v>
      </c>
      <c r="AO31" s="173">
        <f>HLOOKUP(AO$2,'Centres d''intérêt 6'!$E$1:$O$61,ROW()-1,)</f>
        <v>0</v>
      </c>
      <c r="AP31" s="175">
        <f>HLOOKUP(AP$2,'Centres d''intérêt 6'!$E$1:$O$61,ROW()-1,)</f>
        <v>0</v>
      </c>
    </row>
    <row r="32" spans="1:42" ht="96" customHeight="1">
      <c r="A32" s="310"/>
      <c r="B32" s="242"/>
      <c r="C32" s="236"/>
      <c r="D32" s="103" t="s">
        <v>107</v>
      </c>
      <c r="E32" s="33">
        <f t="shared" si="2"/>
        <v>0</v>
      </c>
      <c r="F32" s="244"/>
      <c r="G32" s="12">
        <f t="shared" si="0"/>
        <v>0</v>
      </c>
      <c r="H32" s="244"/>
      <c r="I32" s="12">
        <f t="shared" si="3"/>
        <v>0</v>
      </c>
      <c r="J32" s="255"/>
      <c r="K32" s="12">
        <f t="shared" si="4"/>
        <v>0</v>
      </c>
      <c r="L32" s="244"/>
      <c r="M32" s="174">
        <f>HLOOKUP(M$2,'Centres d''intérêt CM1'!$E$1:$O$61,ROW()-1,)</f>
        <v>0</v>
      </c>
      <c r="N32" s="173">
        <f>HLOOKUP(N$2,'Centres d''intérêt CM1'!$E$1:$O$61,ROW()-1,)</f>
        <v>0</v>
      </c>
      <c r="O32" s="173">
        <f>HLOOKUP(O$2,'Centres d''intérêt CM1'!$E$1:$O$61,ROW()-1,)</f>
        <v>0</v>
      </c>
      <c r="P32" s="173">
        <f>HLOOKUP(P$2,'Centres d''intérêt CM1'!$E$1:$O$61,ROW()-1,)</f>
        <v>0</v>
      </c>
      <c r="Q32" s="173">
        <f>HLOOKUP(Q$2,'Centres d''intérêt CM1'!$E$1:$O$61,ROW()-1,)</f>
        <v>0</v>
      </c>
      <c r="R32" s="173">
        <f>HLOOKUP(R$2,'Centres d''intérêt CM1'!$E$1:$O$61,ROW()-1,)</f>
        <v>0</v>
      </c>
      <c r="S32" s="173">
        <f>HLOOKUP(S$2,'Centres d''intérêt CM1'!$E$1:$O$61,ROW()-1,)</f>
        <v>0</v>
      </c>
      <c r="T32" s="173">
        <f>HLOOKUP(T$2,'Centres d''intérêt CM1'!$E$1:$O$61,ROW()-1,)</f>
        <v>0</v>
      </c>
      <c r="U32" s="173">
        <f>HLOOKUP(U$2,'Centres d''intérêt CM1'!$E$1:$O$61,ROW()-1,)</f>
        <v>0</v>
      </c>
      <c r="V32" s="173">
        <f>HLOOKUP(V$2,'Centres d''intérêt CM1'!$E$1:$O$61,ROW()-1,)</f>
        <v>0</v>
      </c>
      <c r="W32" s="174">
        <f>HLOOKUP(W$2,'Centres d''intérêt CM2'!$E$1:$O$61,ROW()-1,)</f>
        <v>0</v>
      </c>
      <c r="X32" s="173">
        <f>HLOOKUP(X$2,'Centres d''intérêt CM2'!$E$1:$O$61,ROW()-1,)</f>
        <v>0</v>
      </c>
      <c r="Y32" s="173">
        <f>HLOOKUP(Y$2,'Centres d''intérêt CM2'!$E$1:$O$61,ROW()-1,)</f>
        <v>0</v>
      </c>
      <c r="Z32" s="173">
        <f>HLOOKUP(Z$2,'Centres d''intérêt CM2'!$E$1:$O$61,ROW()-1,)</f>
        <v>0</v>
      </c>
      <c r="AA32" s="173">
        <f>HLOOKUP(AA$2,'Centres d''intérêt CM2'!$E$1:$O$61,ROW()-1,)</f>
        <v>0</v>
      </c>
      <c r="AB32" s="173">
        <f>HLOOKUP(AB$2,'Centres d''intérêt CM2'!$E$1:$O$61,ROW()-1,)</f>
        <v>0</v>
      </c>
      <c r="AC32" s="173">
        <f>HLOOKUP(AC$2,'Centres d''intérêt CM2'!$E$1:$O$61,ROW()-1,)</f>
        <v>0</v>
      </c>
      <c r="AD32" s="173">
        <f>HLOOKUP(AD$2,'Centres d''intérêt CM2'!$E$1:$O$61,ROW()-1,)</f>
        <v>0</v>
      </c>
      <c r="AE32" s="173">
        <f>HLOOKUP(AE$2,'Centres d''intérêt CM2'!$E$1:$O$61,ROW()-1,)</f>
        <v>0</v>
      </c>
      <c r="AF32" s="175">
        <f>HLOOKUP(AF$2,'Centres d''intérêt CM2'!$E$1:$O$61,ROW()-1,)</f>
        <v>0</v>
      </c>
      <c r="AG32" s="174">
        <f>HLOOKUP(AG$2,'Centres d''intérêt 6'!$E$1:$O$61,ROW()-1,)</f>
        <v>0</v>
      </c>
      <c r="AH32" s="173">
        <f>HLOOKUP(AH$2,'Centres d''intérêt 6'!$E$1:$O$61,ROW()-1,)</f>
        <v>0</v>
      </c>
      <c r="AI32" s="173">
        <f>HLOOKUP(AI$2,'Centres d''intérêt 6'!$E$1:$O$61,ROW()-1,)</f>
        <v>0</v>
      </c>
      <c r="AJ32" s="173">
        <f>HLOOKUP(AJ$2,'Centres d''intérêt 6'!$E$1:$O$61,ROW()-1,)</f>
        <v>0</v>
      </c>
      <c r="AK32" s="173">
        <f>HLOOKUP(AK$2,'Centres d''intérêt 6'!$E$1:$O$61,ROW()-1,)</f>
        <v>0</v>
      </c>
      <c r="AL32" s="173">
        <f>HLOOKUP(AL$2,'Centres d''intérêt 6'!$E$1:$O$61,ROW()-1,)</f>
        <v>0</v>
      </c>
      <c r="AM32" s="173">
        <f>HLOOKUP(AM$2,'Centres d''intérêt 6'!$E$1:$O$61,ROW()-1,)</f>
        <v>0</v>
      </c>
      <c r="AN32" s="173">
        <f>HLOOKUP(AN$2,'Centres d''intérêt 6'!$E$1:$O$61,ROW()-1,)</f>
        <v>0</v>
      </c>
      <c r="AO32" s="173">
        <f>HLOOKUP(AO$2,'Centres d''intérêt 6'!$E$1:$O$61,ROW()-1,)</f>
        <v>0</v>
      </c>
      <c r="AP32" s="175">
        <f>HLOOKUP(AP$2,'Centres d''intérêt 6'!$E$1:$O$61,ROW()-1,)</f>
        <v>0</v>
      </c>
    </row>
    <row r="33" spans="1:42" ht="110.25">
      <c r="A33" s="310"/>
      <c r="B33" s="311" t="s">
        <v>109</v>
      </c>
      <c r="C33" s="237" t="s">
        <v>113</v>
      </c>
      <c r="D33" s="103" t="s">
        <v>110</v>
      </c>
      <c r="E33" s="31">
        <f t="shared" si="2"/>
        <v>0</v>
      </c>
      <c r="F33" s="243">
        <f>IF(SUM(E33:E34)&lt;&gt;0,COUNTIF((E33:E34),"&lt;&gt;"&amp;"0")/2,0)</f>
        <v>0</v>
      </c>
      <c r="G33" s="32">
        <f t="shared" si="0"/>
        <v>0</v>
      </c>
      <c r="H33" s="243">
        <f>IF(SUM(G33:G34)&lt;&gt;0,COUNTIF((G33:G34),"&lt;&gt;"&amp;"0")/2,0)</f>
        <v>0</v>
      </c>
      <c r="I33" s="32">
        <f t="shared" si="3"/>
        <v>0</v>
      </c>
      <c r="J33" s="252">
        <f>IF(SUM(I33:I34)&lt;&gt;0,COUNTIF((I33:I34),"&lt;&gt;"&amp;"0")/2,0)</f>
        <v>0</v>
      </c>
      <c r="K33" s="126">
        <f t="shared" si="4"/>
        <v>0</v>
      </c>
      <c r="L33" s="243">
        <f>IF(SUM(K33:K34)&lt;&gt;0,COUNTIF((K33:K34),"&lt;&gt;"&amp;"0")/2,0)</f>
        <v>0</v>
      </c>
      <c r="M33" s="174">
        <f>HLOOKUP(M$2,'Centres d''intérêt CM1'!$E$1:$O$61,ROW()-1,)</f>
        <v>0</v>
      </c>
      <c r="N33" s="173">
        <f>HLOOKUP(N$2,'Centres d''intérêt CM1'!$E$1:$O$61,ROW()-1,)</f>
        <v>0</v>
      </c>
      <c r="O33" s="173">
        <f>HLOOKUP(O$2,'Centres d''intérêt CM1'!$E$1:$O$61,ROW()-1,)</f>
        <v>0</v>
      </c>
      <c r="P33" s="173">
        <f>HLOOKUP(P$2,'Centres d''intérêt CM1'!$E$1:$O$61,ROW()-1,)</f>
        <v>0</v>
      </c>
      <c r="Q33" s="173">
        <f>HLOOKUP(Q$2,'Centres d''intérêt CM1'!$E$1:$O$61,ROW()-1,)</f>
        <v>0</v>
      </c>
      <c r="R33" s="173">
        <f>HLOOKUP(R$2,'Centres d''intérêt CM1'!$E$1:$O$61,ROW()-1,)</f>
        <v>0</v>
      </c>
      <c r="S33" s="173">
        <f>HLOOKUP(S$2,'Centres d''intérêt CM1'!$E$1:$O$61,ROW()-1,)</f>
        <v>0</v>
      </c>
      <c r="T33" s="173">
        <f>HLOOKUP(T$2,'Centres d''intérêt CM1'!$E$1:$O$61,ROW()-1,)</f>
        <v>0</v>
      </c>
      <c r="U33" s="173">
        <f>HLOOKUP(U$2,'Centres d''intérêt CM1'!$E$1:$O$61,ROW()-1,)</f>
        <v>0</v>
      </c>
      <c r="V33" s="173">
        <f>HLOOKUP(V$2,'Centres d''intérêt CM1'!$E$1:$O$61,ROW()-1,)</f>
        <v>0</v>
      </c>
      <c r="W33" s="174">
        <f>HLOOKUP(W$2,'Centres d''intérêt CM2'!$E$1:$O$61,ROW()-1,)</f>
        <v>0</v>
      </c>
      <c r="X33" s="173">
        <f>HLOOKUP(X$2,'Centres d''intérêt CM2'!$E$1:$O$61,ROW()-1,)</f>
        <v>0</v>
      </c>
      <c r="Y33" s="173">
        <f>HLOOKUP(Y$2,'Centres d''intérêt CM2'!$E$1:$O$61,ROW()-1,)</f>
        <v>0</v>
      </c>
      <c r="Z33" s="173">
        <f>HLOOKUP(Z$2,'Centres d''intérêt CM2'!$E$1:$O$61,ROW()-1,)</f>
        <v>0</v>
      </c>
      <c r="AA33" s="173">
        <f>HLOOKUP(AA$2,'Centres d''intérêt CM2'!$E$1:$O$61,ROW()-1,)</f>
        <v>0</v>
      </c>
      <c r="AB33" s="173">
        <f>HLOOKUP(AB$2,'Centres d''intérêt CM2'!$E$1:$O$61,ROW()-1,)</f>
        <v>0</v>
      </c>
      <c r="AC33" s="173">
        <f>HLOOKUP(AC$2,'Centres d''intérêt CM2'!$E$1:$O$61,ROW()-1,)</f>
        <v>0</v>
      </c>
      <c r="AD33" s="173">
        <f>HLOOKUP(AD$2,'Centres d''intérêt CM2'!$E$1:$O$61,ROW()-1,)</f>
        <v>0</v>
      </c>
      <c r="AE33" s="173">
        <f>HLOOKUP(AE$2,'Centres d''intérêt CM2'!$E$1:$O$61,ROW()-1,)</f>
        <v>0</v>
      </c>
      <c r="AF33" s="175">
        <f>HLOOKUP(AF$2,'Centres d''intérêt CM2'!$E$1:$O$61,ROW()-1,)</f>
        <v>0</v>
      </c>
      <c r="AG33" s="174">
        <f>HLOOKUP(AG$2,'Centres d''intérêt 6'!$E$1:$O$61,ROW()-1,)</f>
        <v>0</v>
      </c>
      <c r="AH33" s="173">
        <f>HLOOKUP(AH$2,'Centres d''intérêt 6'!$E$1:$O$61,ROW()-1,)</f>
        <v>0</v>
      </c>
      <c r="AI33" s="173">
        <f>HLOOKUP(AI$2,'Centres d''intérêt 6'!$E$1:$O$61,ROW()-1,)</f>
        <v>0</v>
      </c>
      <c r="AJ33" s="173">
        <f>HLOOKUP(AJ$2,'Centres d''intérêt 6'!$E$1:$O$61,ROW()-1,)</f>
        <v>0</v>
      </c>
      <c r="AK33" s="173">
        <f>HLOOKUP(AK$2,'Centres d''intérêt 6'!$E$1:$O$61,ROW()-1,)</f>
        <v>0</v>
      </c>
      <c r="AL33" s="173">
        <f>HLOOKUP(AL$2,'Centres d''intérêt 6'!$E$1:$O$61,ROW()-1,)</f>
        <v>0</v>
      </c>
      <c r="AM33" s="173">
        <f>HLOOKUP(AM$2,'Centres d''intérêt 6'!$E$1:$O$61,ROW()-1,)</f>
        <v>0</v>
      </c>
      <c r="AN33" s="173">
        <f>HLOOKUP(AN$2,'Centres d''intérêt 6'!$E$1:$O$61,ROW()-1,)</f>
        <v>0</v>
      </c>
      <c r="AO33" s="173">
        <f>HLOOKUP(AO$2,'Centres d''intérêt 6'!$E$1:$O$61,ROW()-1,)</f>
        <v>0</v>
      </c>
      <c r="AP33" s="175">
        <f>HLOOKUP(AP$2,'Centres d''intérêt 6'!$E$1:$O$61,ROW()-1,)</f>
        <v>0</v>
      </c>
    </row>
    <row r="34" spans="1:42" ht="47.25">
      <c r="A34" s="310"/>
      <c r="B34" s="312"/>
      <c r="C34" s="238"/>
      <c r="D34" s="103" t="s">
        <v>111</v>
      </c>
      <c r="E34" s="33">
        <f t="shared" si="2"/>
        <v>0</v>
      </c>
      <c r="F34" s="244"/>
      <c r="G34" s="12">
        <f t="shared" si="0"/>
        <v>0</v>
      </c>
      <c r="H34" s="244"/>
      <c r="I34" s="12">
        <f t="shared" si="3"/>
        <v>0</v>
      </c>
      <c r="J34" s="255"/>
      <c r="K34" s="125">
        <f t="shared" si="4"/>
        <v>0</v>
      </c>
      <c r="L34" s="244"/>
      <c r="M34" s="174">
        <f>HLOOKUP(M$2,'Centres d''intérêt CM1'!$E$1:$O$61,ROW()-1,)</f>
        <v>0</v>
      </c>
      <c r="N34" s="173">
        <f>HLOOKUP(N$2,'Centres d''intérêt CM1'!$E$1:$O$61,ROW()-1,)</f>
        <v>0</v>
      </c>
      <c r="O34" s="173">
        <f>HLOOKUP(O$2,'Centres d''intérêt CM1'!$E$1:$O$61,ROW()-1,)</f>
        <v>0</v>
      </c>
      <c r="P34" s="173">
        <f>HLOOKUP(P$2,'Centres d''intérêt CM1'!$E$1:$O$61,ROW()-1,)</f>
        <v>0</v>
      </c>
      <c r="Q34" s="173">
        <f>HLOOKUP(Q$2,'Centres d''intérêt CM1'!$E$1:$O$61,ROW()-1,)</f>
        <v>0</v>
      </c>
      <c r="R34" s="173">
        <f>HLOOKUP(R$2,'Centres d''intérêt CM1'!$E$1:$O$61,ROW()-1,)</f>
        <v>0</v>
      </c>
      <c r="S34" s="173">
        <f>HLOOKUP(S$2,'Centres d''intérêt CM1'!$E$1:$O$61,ROW()-1,)</f>
        <v>0</v>
      </c>
      <c r="T34" s="173">
        <f>HLOOKUP(T$2,'Centres d''intérêt CM1'!$E$1:$O$61,ROW()-1,)</f>
        <v>0</v>
      </c>
      <c r="U34" s="173">
        <f>HLOOKUP(U$2,'Centres d''intérêt CM1'!$E$1:$O$61,ROW()-1,)</f>
        <v>0</v>
      </c>
      <c r="V34" s="173">
        <f>HLOOKUP(V$2,'Centres d''intérêt CM1'!$E$1:$O$61,ROW()-1,)</f>
        <v>0</v>
      </c>
      <c r="W34" s="174">
        <f>HLOOKUP(W$2,'Centres d''intérêt CM2'!$E$1:$O$61,ROW()-1,)</f>
        <v>0</v>
      </c>
      <c r="X34" s="173">
        <f>HLOOKUP(X$2,'Centres d''intérêt CM2'!$E$1:$O$61,ROW()-1,)</f>
        <v>0</v>
      </c>
      <c r="Y34" s="173">
        <f>HLOOKUP(Y$2,'Centres d''intérêt CM2'!$E$1:$O$61,ROW()-1,)</f>
        <v>0</v>
      </c>
      <c r="Z34" s="173">
        <f>HLOOKUP(Z$2,'Centres d''intérêt CM2'!$E$1:$O$61,ROW()-1,)</f>
        <v>0</v>
      </c>
      <c r="AA34" s="173">
        <f>HLOOKUP(AA$2,'Centres d''intérêt CM2'!$E$1:$O$61,ROW()-1,)</f>
        <v>0</v>
      </c>
      <c r="AB34" s="173">
        <f>HLOOKUP(AB$2,'Centres d''intérêt CM2'!$E$1:$O$61,ROW()-1,)</f>
        <v>0</v>
      </c>
      <c r="AC34" s="173">
        <f>HLOOKUP(AC$2,'Centres d''intérêt CM2'!$E$1:$O$61,ROW()-1,)</f>
        <v>0</v>
      </c>
      <c r="AD34" s="173">
        <f>HLOOKUP(AD$2,'Centres d''intérêt CM2'!$E$1:$O$61,ROW()-1,)</f>
        <v>0</v>
      </c>
      <c r="AE34" s="173">
        <f>HLOOKUP(AE$2,'Centres d''intérêt CM2'!$E$1:$O$61,ROW()-1,)</f>
        <v>0</v>
      </c>
      <c r="AF34" s="175">
        <f>HLOOKUP(AF$2,'Centres d''intérêt CM2'!$E$1:$O$61,ROW()-1,)</f>
        <v>0</v>
      </c>
      <c r="AG34" s="174">
        <f>HLOOKUP(AG$2,'Centres d''intérêt 6'!$E$1:$O$61,ROW()-1,)</f>
        <v>0</v>
      </c>
      <c r="AH34" s="173">
        <f>HLOOKUP(AH$2,'Centres d''intérêt 6'!$E$1:$O$61,ROW()-1,)</f>
        <v>0</v>
      </c>
      <c r="AI34" s="173">
        <f>HLOOKUP(AI$2,'Centres d''intérêt 6'!$E$1:$O$61,ROW()-1,)</f>
        <v>0</v>
      </c>
      <c r="AJ34" s="173">
        <f>HLOOKUP(AJ$2,'Centres d''intérêt 6'!$E$1:$O$61,ROW()-1,)</f>
        <v>0</v>
      </c>
      <c r="AK34" s="173">
        <f>HLOOKUP(AK$2,'Centres d''intérêt 6'!$E$1:$O$61,ROW()-1,)</f>
        <v>0</v>
      </c>
      <c r="AL34" s="173">
        <f>HLOOKUP(AL$2,'Centres d''intérêt 6'!$E$1:$O$61,ROW()-1,)</f>
        <v>0</v>
      </c>
      <c r="AM34" s="173">
        <f>HLOOKUP(AM$2,'Centres d''intérêt 6'!$E$1:$O$61,ROW()-1,)</f>
        <v>0</v>
      </c>
      <c r="AN34" s="173">
        <f>HLOOKUP(AN$2,'Centres d''intérêt 6'!$E$1:$O$61,ROW()-1,)</f>
        <v>0</v>
      </c>
      <c r="AO34" s="173">
        <f>HLOOKUP(AO$2,'Centres d''intérêt 6'!$E$1:$O$61,ROW()-1,)</f>
        <v>0</v>
      </c>
      <c r="AP34" s="175">
        <f>HLOOKUP(AP$2,'Centres d''intérêt 6'!$E$1:$O$61,ROW()-1,)</f>
        <v>0</v>
      </c>
    </row>
    <row r="35" spans="1:42" ht="94.5">
      <c r="A35" s="310"/>
      <c r="B35" s="312"/>
      <c r="C35" s="239"/>
      <c r="D35" s="103" t="s">
        <v>112</v>
      </c>
      <c r="E35" s="29">
        <f t="shared" si="2"/>
        <v>0</v>
      </c>
      <c r="F35" s="245"/>
      <c r="G35" s="30">
        <f t="shared" si="0"/>
        <v>0</v>
      </c>
      <c r="H35" s="245"/>
      <c r="I35" s="30">
        <f t="shared" si="3"/>
        <v>0</v>
      </c>
      <c r="J35" s="253"/>
      <c r="K35" s="39">
        <f t="shared" si="4"/>
        <v>0</v>
      </c>
      <c r="L35" s="245"/>
      <c r="M35" s="174">
        <f>HLOOKUP(M$2,'Centres d''intérêt CM1'!$E$1:$O$61,ROW()-1,)</f>
        <v>0</v>
      </c>
      <c r="N35" s="173">
        <f>HLOOKUP(N$2,'Centres d''intérêt CM1'!$E$1:$O$61,ROW()-1,)</f>
        <v>0</v>
      </c>
      <c r="O35" s="173">
        <f>HLOOKUP(O$2,'Centres d''intérêt CM1'!$E$1:$O$61,ROW()-1,)</f>
        <v>0</v>
      </c>
      <c r="P35" s="173">
        <f>HLOOKUP(P$2,'Centres d''intérêt CM1'!$E$1:$O$61,ROW()-1,)</f>
        <v>0</v>
      </c>
      <c r="Q35" s="173">
        <f>HLOOKUP(Q$2,'Centres d''intérêt CM1'!$E$1:$O$61,ROW()-1,)</f>
        <v>0</v>
      </c>
      <c r="R35" s="173">
        <f>HLOOKUP(R$2,'Centres d''intérêt CM1'!$E$1:$O$61,ROW()-1,)</f>
        <v>0</v>
      </c>
      <c r="S35" s="173">
        <f>HLOOKUP(S$2,'Centres d''intérêt CM1'!$E$1:$O$61,ROW()-1,)</f>
        <v>0</v>
      </c>
      <c r="T35" s="173">
        <f>HLOOKUP(T$2,'Centres d''intérêt CM1'!$E$1:$O$61,ROW()-1,)</f>
        <v>0</v>
      </c>
      <c r="U35" s="173">
        <f>HLOOKUP(U$2,'Centres d''intérêt CM1'!$E$1:$O$61,ROW()-1,)</f>
        <v>0</v>
      </c>
      <c r="V35" s="173">
        <f>HLOOKUP(V$2,'Centres d''intérêt CM1'!$E$1:$O$61,ROW()-1,)</f>
        <v>0</v>
      </c>
      <c r="W35" s="174">
        <f>HLOOKUP(W$2,'Centres d''intérêt CM2'!$E$1:$O$61,ROW()-1,)</f>
        <v>0</v>
      </c>
      <c r="X35" s="173">
        <f>HLOOKUP(X$2,'Centres d''intérêt CM2'!$E$1:$O$61,ROW()-1,)</f>
        <v>0</v>
      </c>
      <c r="Y35" s="173">
        <f>HLOOKUP(Y$2,'Centres d''intérêt CM2'!$E$1:$O$61,ROW()-1,)</f>
        <v>0</v>
      </c>
      <c r="Z35" s="173">
        <f>HLOOKUP(Z$2,'Centres d''intérêt CM2'!$E$1:$O$61,ROW()-1,)</f>
        <v>0</v>
      </c>
      <c r="AA35" s="173">
        <f>HLOOKUP(AA$2,'Centres d''intérêt CM2'!$E$1:$O$61,ROW()-1,)</f>
        <v>0</v>
      </c>
      <c r="AB35" s="173">
        <f>HLOOKUP(AB$2,'Centres d''intérêt CM2'!$E$1:$O$61,ROW()-1,)</f>
        <v>0</v>
      </c>
      <c r="AC35" s="173">
        <f>HLOOKUP(AC$2,'Centres d''intérêt CM2'!$E$1:$O$61,ROW()-1,)</f>
        <v>0</v>
      </c>
      <c r="AD35" s="173">
        <f>HLOOKUP(AD$2,'Centres d''intérêt CM2'!$E$1:$O$61,ROW()-1,)</f>
        <v>0</v>
      </c>
      <c r="AE35" s="173">
        <f>HLOOKUP(AE$2,'Centres d''intérêt CM2'!$E$1:$O$61,ROW()-1,)</f>
        <v>0</v>
      </c>
      <c r="AF35" s="175">
        <f>HLOOKUP(AF$2,'Centres d''intérêt CM2'!$E$1:$O$61,ROW()-1,)</f>
        <v>0</v>
      </c>
      <c r="AG35" s="174">
        <f>HLOOKUP(AG$2,'Centres d''intérêt 6'!$E$1:$O$61,ROW()-1,)</f>
        <v>0</v>
      </c>
      <c r="AH35" s="173">
        <f>HLOOKUP(AH$2,'Centres d''intérêt 6'!$E$1:$O$61,ROW()-1,)</f>
        <v>0</v>
      </c>
      <c r="AI35" s="173">
        <f>HLOOKUP(AI$2,'Centres d''intérêt 6'!$E$1:$O$61,ROW()-1,)</f>
        <v>0</v>
      </c>
      <c r="AJ35" s="173">
        <f>HLOOKUP(AJ$2,'Centres d''intérêt 6'!$E$1:$O$61,ROW()-1,)</f>
        <v>0</v>
      </c>
      <c r="AK35" s="173">
        <f>HLOOKUP(AK$2,'Centres d''intérêt 6'!$E$1:$O$61,ROW()-1,)</f>
        <v>0</v>
      </c>
      <c r="AL35" s="173">
        <f>HLOOKUP(AL$2,'Centres d''intérêt 6'!$E$1:$O$61,ROW()-1,)</f>
        <v>0</v>
      </c>
      <c r="AM35" s="173">
        <f>HLOOKUP(AM$2,'Centres d''intérêt 6'!$E$1:$O$61,ROW()-1,)</f>
        <v>0</v>
      </c>
      <c r="AN35" s="173">
        <f>HLOOKUP(AN$2,'Centres d''intérêt 6'!$E$1:$O$61,ROW()-1,)</f>
        <v>0</v>
      </c>
      <c r="AO35" s="173">
        <f>HLOOKUP(AO$2,'Centres d''intérêt 6'!$E$1:$O$61,ROW()-1,)</f>
        <v>0</v>
      </c>
      <c r="AP35" s="175">
        <f>HLOOKUP(AP$2,'Centres d''intérêt 6'!$E$1:$O$61,ROW()-1,)</f>
        <v>0</v>
      </c>
    </row>
    <row r="36" spans="1:42" ht="78.75">
      <c r="A36" s="310"/>
      <c r="B36" s="312"/>
      <c r="C36" s="233" t="s">
        <v>114</v>
      </c>
      <c r="D36" s="103" t="s">
        <v>115</v>
      </c>
      <c r="E36" s="33">
        <f t="shared" si="2"/>
        <v>0</v>
      </c>
      <c r="F36" s="220">
        <f>IF(SUM(E36:E37)&lt;&gt;0,COUNTIF((E36:E37),"&lt;&gt;"&amp;"0")/2,0)</f>
        <v>0</v>
      </c>
      <c r="G36" s="12">
        <f t="shared" si="0"/>
        <v>0</v>
      </c>
      <c r="H36" s="220">
        <f>IF(SUM(G36:G37)&lt;&gt;0,COUNTIF((G36:G37),"&lt;&gt;"&amp;"0")/2,0)</f>
        <v>0</v>
      </c>
      <c r="I36" s="12">
        <f t="shared" si="3"/>
        <v>0</v>
      </c>
      <c r="J36" s="225">
        <f>IF(SUM(I36:I37)&lt;&gt;0,COUNTIF((I36:I37),"&lt;&gt;"&amp;"0")/2,0)</f>
        <v>0</v>
      </c>
      <c r="K36" s="38">
        <f t="shared" si="4"/>
        <v>0</v>
      </c>
      <c r="L36" s="220">
        <f>IF(SUM(K36:K37)&lt;&gt;0,COUNTIF((K36:K37),"&lt;&gt;"&amp;"0")/2,0)</f>
        <v>0</v>
      </c>
      <c r="M36" s="174">
        <f>HLOOKUP(M$2,'Centres d''intérêt CM1'!$E$1:$O$61,ROW()-1,)</f>
        <v>0</v>
      </c>
      <c r="N36" s="173">
        <f>HLOOKUP(N$2,'Centres d''intérêt CM1'!$E$1:$O$61,ROW()-1,)</f>
        <v>0</v>
      </c>
      <c r="O36" s="173">
        <f>HLOOKUP(O$2,'Centres d''intérêt CM1'!$E$1:$O$61,ROW()-1,)</f>
        <v>0</v>
      </c>
      <c r="P36" s="173">
        <f>HLOOKUP(P$2,'Centres d''intérêt CM1'!$E$1:$O$61,ROW()-1,)</f>
        <v>0</v>
      </c>
      <c r="Q36" s="173">
        <f>HLOOKUP(Q$2,'Centres d''intérêt CM1'!$E$1:$O$61,ROW()-1,)</f>
        <v>0</v>
      </c>
      <c r="R36" s="173">
        <f>HLOOKUP(R$2,'Centres d''intérêt CM1'!$E$1:$O$61,ROW()-1,)</f>
        <v>0</v>
      </c>
      <c r="S36" s="173">
        <f>HLOOKUP(S$2,'Centres d''intérêt CM1'!$E$1:$O$61,ROW()-1,)</f>
        <v>0</v>
      </c>
      <c r="T36" s="173">
        <f>HLOOKUP(T$2,'Centres d''intérêt CM1'!$E$1:$O$61,ROW()-1,)</f>
        <v>0</v>
      </c>
      <c r="U36" s="173">
        <f>HLOOKUP(U$2,'Centres d''intérêt CM1'!$E$1:$O$61,ROW()-1,)</f>
        <v>0</v>
      </c>
      <c r="V36" s="173">
        <f>HLOOKUP(V$2,'Centres d''intérêt CM1'!$E$1:$O$61,ROW()-1,)</f>
        <v>0</v>
      </c>
      <c r="W36" s="174">
        <f>HLOOKUP(W$2,'Centres d''intérêt CM2'!$E$1:$O$61,ROW()-1,)</f>
        <v>0</v>
      </c>
      <c r="X36" s="173">
        <f>HLOOKUP(X$2,'Centres d''intérêt CM2'!$E$1:$O$61,ROW()-1,)</f>
        <v>0</v>
      </c>
      <c r="Y36" s="173">
        <f>HLOOKUP(Y$2,'Centres d''intérêt CM2'!$E$1:$O$61,ROW()-1,)</f>
        <v>0</v>
      </c>
      <c r="Z36" s="173">
        <f>HLOOKUP(Z$2,'Centres d''intérêt CM2'!$E$1:$O$61,ROW()-1,)</f>
        <v>0</v>
      </c>
      <c r="AA36" s="173">
        <f>HLOOKUP(AA$2,'Centres d''intérêt CM2'!$E$1:$O$61,ROW()-1,)</f>
        <v>0</v>
      </c>
      <c r="AB36" s="173">
        <f>HLOOKUP(AB$2,'Centres d''intérêt CM2'!$E$1:$O$61,ROW()-1,)</f>
        <v>0</v>
      </c>
      <c r="AC36" s="173">
        <f>HLOOKUP(AC$2,'Centres d''intérêt CM2'!$E$1:$O$61,ROW()-1,)</f>
        <v>0</v>
      </c>
      <c r="AD36" s="173">
        <f>HLOOKUP(AD$2,'Centres d''intérêt CM2'!$E$1:$O$61,ROW()-1,)</f>
        <v>0</v>
      </c>
      <c r="AE36" s="173">
        <f>HLOOKUP(AE$2,'Centres d''intérêt CM2'!$E$1:$O$61,ROW()-1,)</f>
        <v>0</v>
      </c>
      <c r="AF36" s="175">
        <f>HLOOKUP(AF$2,'Centres d''intérêt CM2'!$E$1:$O$61,ROW()-1,)</f>
        <v>0</v>
      </c>
      <c r="AG36" s="174">
        <f>HLOOKUP(AG$2,'Centres d''intérêt 6'!$E$1:$O$61,ROW()-1,)</f>
        <v>0</v>
      </c>
      <c r="AH36" s="173">
        <f>HLOOKUP(AH$2,'Centres d''intérêt 6'!$E$1:$O$61,ROW()-1,)</f>
        <v>0</v>
      </c>
      <c r="AI36" s="173">
        <f>HLOOKUP(AI$2,'Centres d''intérêt 6'!$E$1:$O$61,ROW()-1,)</f>
        <v>0</v>
      </c>
      <c r="AJ36" s="173">
        <f>HLOOKUP(AJ$2,'Centres d''intérêt 6'!$E$1:$O$61,ROW()-1,)</f>
        <v>0</v>
      </c>
      <c r="AK36" s="173">
        <f>HLOOKUP(AK$2,'Centres d''intérêt 6'!$E$1:$O$61,ROW()-1,)</f>
        <v>0</v>
      </c>
      <c r="AL36" s="173">
        <f>HLOOKUP(AL$2,'Centres d''intérêt 6'!$E$1:$O$61,ROW()-1,)</f>
        <v>0</v>
      </c>
      <c r="AM36" s="173">
        <f>HLOOKUP(AM$2,'Centres d''intérêt 6'!$E$1:$O$61,ROW()-1,)</f>
        <v>0</v>
      </c>
      <c r="AN36" s="173">
        <f>HLOOKUP(AN$2,'Centres d''intérêt 6'!$E$1:$O$61,ROW()-1,)</f>
        <v>0</v>
      </c>
      <c r="AO36" s="173">
        <f>HLOOKUP(AO$2,'Centres d''intérêt 6'!$E$1:$O$61,ROW()-1,)</f>
        <v>0</v>
      </c>
      <c r="AP36" s="175">
        <f>HLOOKUP(AP$2,'Centres d''intérêt 6'!$E$1:$O$61,ROW()-1,)</f>
        <v>0</v>
      </c>
    </row>
    <row r="37" spans="1:42" ht="47.25">
      <c r="A37" s="310"/>
      <c r="B37" s="312"/>
      <c r="C37" s="240"/>
      <c r="D37" s="103" t="s">
        <v>116</v>
      </c>
      <c r="E37" s="33">
        <f t="shared" si="2"/>
        <v>0</v>
      </c>
      <c r="F37" s="224"/>
      <c r="G37" s="12">
        <f t="shared" ref="G37:G62" si="6">COUNTIF(W37:AF37,"&lt;&gt;"&amp;"0")</f>
        <v>0</v>
      </c>
      <c r="H37" s="224"/>
      <c r="I37" s="12">
        <f t="shared" si="3"/>
        <v>0</v>
      </c>
      <c r="J37" s="226"/>
      <c r="K37" s="38">
        <f t="shared" si="4"/>
        <v>0</v>
      </c>
      <c r="L37" s="224"/>
      <c r="M37" s="174">
        <f>HLOOKUP(M$2,'Centres d''intérêt CM1'!$E$1:$O$61,ROW()-1,)</f>
        <v>0</v>
      </c>
      <c r="N37" s="173">
        <f>HLOOKUP(N$2,'Centres d''intérêt CM1'!$E$1:$O$61,ROW()-1,)</f>
        <v>0</v>
      </c>
      <c r="O37" s="173">
        <f>HLOOKUP(O$2,'Centres d''intérêt CM1'!$E$1:$O$61,ROW()-1,)</f>
        <v>0</v>
      </c>
      <c r="P37" s="173">
        <f>HLOOKUP(P$2,'Centres d''intérêt CM1'!$E$1:$O$61,ROW()-1,)</f>
        <v>0</v>
      </c>
      <c r="Q37" s="173">
        <f>HLOOKUP(Q$2,'Centres d''intérêt CM1'!$E$1:$O$61,ROW()-1,)</f>
        <v>0</v>
      </c>
      <c r="R37" s="173">
        <f>HLOOKUP(R$2,'Centres d''intérêt CM1'!$E$1:$O$61,ROW()-1,)</f>
        <v>0</v>
      </c>
      <c r="S37" s="173">
        <f>HLOOKUP(S$2,'Centres d''intérêt CM1'!$E$1:$O$61,ROW()-1,)</f>
        <v>0</v>
      </c>
      <c r="T37" s="173">
        <f>HLOOKUP(T$2,'Centres d''intérêt CM1'!$E$1:$O$61,ROW()-1,)</f>
        <v>0</v>
      </c>
      <c r="U37" s="173">
        <f>HLOOKUP(U$2,'Centres d''intérêt CM1'!$E$1:$O$61,ROW()-1,)</f>
        <v>0</v>
      </c>
      <c r="V37" s="173">
        <f>HLOOKUP(V$2,'Centres d''intérêt CM1'!$E$1:$O$61,ROW()-1,)</f>
        <v>0</v>
      </c>
      <c r="W37" s="174">
        <f>HLOOKUP(W$2,'Centres d''intérêt CM2'!$E$1:$O$61,ROW()-1,)</f>
        <v>0</v>
      </c>
      <c r="X37" s="173">
        <f>HLOOKUP(X$2,'Centres d''intérêt CM2'!$E$1:$O$61,ROW()-1,)</f>
        <v>0</v>
      </c>
      <c r="Y37" s="173">
        <f>HLOOKUP(Y$2,'Centres d''intérêt CM2'!$E$1:$O$61,ROW()-1,)</f>
        <v>0</v>
      </c>
      <c r="Z37" s="173">
        <f>HLOOKUP(Z$2,'Centres d''intérêt CM2'!$E$1:$O$61,ROW()-1,)</f>
        <v>0</v>
      </c>
      <c r="AA37" s="173">
        <f>HLOOKUP(AA$2,'Centres d''intérêt CM2'!$E$1:$O$61,ROW()-1,)</f>
        <v>0</v>
      </c>
      <c r="AB37" s="173">
        <f>HLOOKUP(AB$2,'Centres d''intérêt CM2'!$E$1:$O$61,ROW()-1,)</f>
        <v>0</v>
      </c>
      <c r="AC37" s="173">
        <f>HLOOKUP(AC$2,'Centres d''intérêt CM2'!$E$1:$O$61,ROW()-1,)</f>
        <v>0</v>
      </c>
      <c r="AD37" s="173">
        <f>HLOOKUP(AD$2,'Centres d''intérêt CM2'!$E$1:$O$61,ROW()-1,)</f>
        <v>0</v>
      </c>
      <c r="AE37" s="173">
        <f>HLOOKUP(AE$2,'Centres d''intérêt CM2'!$E$1:$O$61,ROW()-1,)</f>
        <v>0</v>
      </c>
      <c r="AF37" s="175">
        <f>HLOOKUP(AF$2,'Centres d''intérêt CM2'!$E$1:$O$61,ROW()-1,)</f>
        <v>0</v>
      </c>
      <c r="AG37" s="174">
        <f>HLOOKUP(AG$2,'Centres d''intérêt 6'!$E$1:$O$61,ROW()-1,)</f>
        <v>0</v>
      </c>
      <c r="AH37" s="173">
        <f>HLOOKUP(AH$2,'Centres d''intérêt 6'!$E$1:$O$61,ROW()-1,)</f>
        <v>0</v>
      </c>
      <c r="AI37" s="173">
        <f>HLOOKUP(AI$2,'Centres d''intérêt 6'!$E$1:$O$61,ROW()-1,)</f>
        <v>0</v>
      </c>
      <c r="AJ37" s="173">
        <f>HLOOKUP(AJ$2,'Centres d''intérêt 6'!$E$1:$O$61,ROW()-1,)</f>
        <v>0</v>
      </c>
      <c r="AK37" s="173">
        <f>HLOOKUP(AK$2,'Centres d''intérêt 6'!$E$1:$O$61,ROW()-1,)</f>
        <v>0</v>
      </c>
      <c r="AL37" s="173">
        <f>HLOOKUP(AL$2,'Centres d''intérêt 6'!$E$1:$O$61,ROW()-1,)</f>
        <v>0</v>
      </c>
      <c r="AM37" s="173">
        <f>HLOOKUP(AM$2,'Centres d''intérêt 6'!$E$1:$O$61,ROW()-1,)</f>
        <v>0</v>
      </c>
      <c r="AN37" s="173">
        <f>HLOOKUP(AN$2,'Centres d''intérêt 6'!$E$1:$O$61,ROW()-1,)</f>
        <v>0</v>
      </c>
      <c r="AO37" s="173">
        <f>HLOOKUP(AO$2,'Centres d''intérêt 6'!$E$1:$O$61,ROW()-1,)</f>
        <v>0</v>
      </c>
      <c r="AP37" s="175">
        <f>HLOOKUP(AP$2,'Centres d''intérêt 6'!$E$1:$O$61,ROW()-1,)</f>
        <v>0</v>
      </c>
    </row>
    <row r="38" spans="1:42" ht="63">
      <c r="A38" s="310"/>
      <c r="B38" s="312"/>
      <c r="C38" s="241" t="s">
        <v>117</v>
      </c>
      <c r="D38" s="103" t="s">
        <v>118</v>
      </c>
      <c r="E38" s="31">
        <f t="shared" si="2"/>
        <v>0</v>
      </c>
      <c r="F38" s="220">
        <f>IF(SUM(E38:E39)&lt;&gt;0,COUNTIF((E38:E39),"&lt;&gt;"&amp;"0")/2,0)</f>
        <v>0</v>
      </c>
      <c r="G38" s="32">
        <f t="shared" si="6"/>
        <v>0</v>
      </c>
      <c r="H38" s="220">
        <f>IF(SUM(G38:G39)&lt;&gt;0,COUNTIF((G38:G39),"&lt;&gt;"&amp;"0")/2,0)</f>
        <v>0</v>
      </c>
      <c r="I38" s="32">
        <f t="shared" si="3"/>
        <v>0</v>
      </c>
      <c r="J38" s="225">
        <f>IF(SUM(I38:I39)&lt;&gt;0,COUNTIF((I38:I39),"&lt;&gt;"&amp;"0")/2,0)</f>
        <v>0</v>
      </c>
      <c r="K38" s="37">
        <f t="shared" si="4"/>
        <v>0</v>
      </c>
      <c r="L38" s="220">
        <f>IF(SUM(K38:K39)&lt;&gt;0,COUNTIF((K38:K39),"&lt;&gt;"&amp;"0")/2,0)</f>
        <v>0</v>
      </c>
      <c r="M38" s="174">
        <f>HLOOKUP(M$2,'Centres d''intérêt CM1'!$E$1:$O$61,ROW()-1,)</f>
        <v>0</v>
      </c>
      <c r="N38" s="173">
        <f>HLOOKUP(N$2,'Centres d''intérêt CM1'!$E$1:$O$61,ROW()-1,)</f>
        <v>0</v>
      </c>
      <c r="O38" s="173">
        <f>HLOOKUP(O$2,'Centres d''intérêt CM1'!$E$1:$O$61,ROW()-1,)</f>
        <v>0</v>
      </c>
      <c r="P38" s="173">
        <f>HLOOKUP(P$2,'Centres d''intérêt CM1'!$E$1:$O$61,ROW()-1,)</f>
        <v>0</v>
      </c>
      <c r="Q38" s="173">
        <f>HLOOKUP(Q$2,'Centres d''intérêt CM1'!$E$1:$O$61,ROW()-1,)</f>
        <v>0</v>
      </c>
      <c r="R38" s="173">
        <f>HLOOKUP(R$2,'Centres d''intérêt CM1'!$E$1:$O$61,ROW()-1,)</f>
        <v>0</v>
      </c>
      <c r="S38" s="173">
        <f>HLOOKUP(S$2,'Centres d''intérêt CM1'!$E$1:$O$61,ROW()-1,)</f>
        <v>0</v>
      </c>
      <c r="T38" s="173">
        <f>HLOOKUP(T$2,'Centres d''intérêt CM1'!$E$1:$O$61,ROW()-1,)</f>
        <v>0</v>
      </c>
      <c r="U38" s="173">
        <f>HLOOKUP(U$2,'Centres d''intérêt CM1'!$E$1:$O$61,ROW()-1,)</f>
        <v>0</v>
      </c>
      <c r="V38" s="173">
        <f>HLOOKUP(V$2,'Centres d''intérêt CM1'!$E$1:$O$61,ROW()-1,)</f>
        <v>0</v>
      </c>
      <c r="W38" s="174">
        <f>HLOOKUP(W$2,'Centres d''intérêt CM2'!$E$1:$O$61,ROW()-1,)</f>
        <v>0</v>
      </c>
      <c r="X38" s="173">
        <f>HLOOKUP(X$2,'Centres d''intérêt CM2'!$E$1:$O$61,ROW()-1,)</f>
        <v>0</v>
      </c>
      <c r="Y38" s="173">
        <f>HLOOKUP(Y$2,'Centres d''intérêt CM2'!$E$1:$O$61,ROW()-1,)</f>
        <v>0</v>
      </c>
      <c r="Z38" s="173">
        <f>HLOOKUP(Z$2,'Centres d''intérêt CM2'!$E$1:$O$61,ROW()-1,)</f>
        <v>0</v>
      </c>
      <c r="AA38" s="173">
        <f>HLOOKUP(AA$2,'Centres d''intérêt CM2'!$E$1:$O$61,ROW()-1,)</f>
        <v>0</v>
      </c>
      <c r="AB38" s="173">
        <f>HLOOKUP(AB$2,'Centres d''intérêt CM2'!$E$1:$O$61,ROW()-1,)</f>
        <v>0</v>
      </c>
      <c r="AC38" s="173">
        <f>HLOOKUP(AC$2,'Centres d''intérêt CM2'!$E$1:$O$61,ROW()-1,)</f>
        <v>0</v>
      </c>
      <c r="AD38" s="173">
        <f>HLOOKUP(AD$2,'Centres d''intérêt CM2'!$E$1:$O$61,ROW()-1,)</f>
        <v>0</v>
      </c>
      <c r="AE38" s="173">
        <f>HLOOKUP(AE$2,'Centres d''intérêt CM2'!$E$1:$O$61,ROW()-1,)</f>
        <v>0</v>
      </c>
      <c r="AF38" s="175">
        <f>HLOOKUP(AF$2,'Centres d''intérêt CM2'!$E$1:$O$61,ROW()-1,)</f>
        <v>0</v>
      </c>
      <c r="AG38" s="174">
        <f>HLOOKUP(AG$2,'Centres d''intérêt 6'!$E$1:$O$61,ROW()-1,)</f>
        <v>0</v>
      </c>
      <c r="AH38" s="173">
        <f>HLOOKUP(AH$2,'Centres d''intérêt 6'!$E$1:$O$61,ROW()-1,)</f>
        <v>0</v>
      </c>
      <c r="AI38" s="173">
        <f>HLOOKUP(AI$2,'Centres d''intérêt 6'!$E$1:$O$61,ROW()-1,)</f>
        <v>0</v>
      </c>
      <c r="AJ38" s="173">
        <f>HLOOKUP(AJ$2,'Centres d''intérêt 6'!$E$1:$O$61,ROW()-1,)</f>
        <v>0</v>
      </c>
      <c r="AK38" s="173">
        <f>HLOOKUP(AK$2,'Centres d''intérêt 6'!$E$1:$O$61,ROW()-1,)</f>
        <v>0</v>
      </c>
      <c r="AL38" s="173">
        <f>HLOOKUP(AL$2,'Centres d''intérêt 6'!$E$1:$O$61,ROW()-1,)</f>
        <v>0</v>
      </c>
      <c r="AM38" s="173">
        <f>HLOOKUP(AM$2,'Centres d''intérêt 6'!$E$1:$O$61,ROW()-1,)</f>
        <v>0</v>
      </c>
      <c r="AN38" s="173">
        <f>HLOOKUP(AN$2,'Centres d''intérêt 6'!$E$1:$O$61,ROW()-1,)</f>
        <v>0</v>
      </c>
      <c r="AO38" s="173">
        <f>HLOOKUP(AO$2,'Centres d''intérêt 6'!$E$1:$O$61,ROW()-1,)</f>
        <v>0</v>
      </c>
      <c r="AP38" s="175">
        <f>HLOOKUP(AP$2,'Centres d''intérêt 6'!$E$1:$O$61,ROW()-1,)</f>
        <v>0</v>
      </c>
    </row>
    <row r="39" spans="1:42">
      <c r="A39" s="310"/>
      <c r="B39" s="312"/>
      <c r="C39" s="242"/>
      <c r="D39" s="132" t="s">
        <v>119</v>
      </c>
      <c r="E39" s="129">
        <f t="shared" si="2"/>
        <v>0</v>
      </c>
      <c r="F39" s="221"/>
      <c r="G39" s="130">
        <f t="shared" si="6"/>
        <v>0</v>
      </c>
      <c r="H39" s="221"/>
      <c r="I39" s="130">
        <f t="shared" si="3"/>
        <v>0</v>
      </c>
      <c r="J39" s="276"/>
      <c r="K39" s="131">
        <f t="shared" si="4"/>
        <v>0</v>
      </c>
      <c r="L39" s="221"/>
      <c r="M39" s="174">
        <f>HLOOKUP(M$2,'Centres d''intérêt CM1'!$E$1:$O$61,ROW()-1,)</f>
        <v>0</v>
      </c>
      <c r="N39" s="173">
        <f>HLOOKUP(N$2,'Centres d''intérêt CM1'!$E$1:$O$61,ROW()-1,)</f>
        <v>0</v>
      </c>
      <c r="O39" s="173">
        <f>HLOOKUP(O$2,'Centres d''intérêt CM1'!$E$1:$O$61,ROW()-1,)</f>
        <v>0</v>
      </c>
      <c r="P39" s="173">
        <f>HLOOKUP(P$2,'Centres d''intérêt CM1'!$E$1:$O$61,ROW()-1,)</f>
        <v>0</v>
      </c>
      <c r="Q39" s="173">
        <f>HLOOKUP(Q$2,'Centres d''intérêt CM1'!$E$1:$O$61,ROW()-1,)</f>
        <v>0</v>
      </c>
      <c r="R39" s="173">
        <f>HLOOKUP(R$2,'Centres d''intérêt CM1'!$E$1:$O$61,ROW()-1,)</f>
        <v>0</v>
      </c>
      <c r="S39" s="173">
        <f>HLOOKUP(S$2,'Centres d''intérêt CM1'!$E$1:$O$61,ROW()-1,)</f>
        <v>0</v>
      </c>
      <c r="T39" s="173">
        <f>HLOOKUP(T$2,'Centres d''intérêt CM1'!$E$1:$O$61,ROW()-1,)</f>
        <v>0</v>
      </c>
      <c r="U39" s="173">
        <f>HLOOKUP(U$2,'Centres d''intérêt CM1'!$E$1:$O$61,ROW()-1,)</f>
        <v>0</v>
      </c>
      <c r="V39" s="173">
        <f>HLOOKUP(V$2,'Centres d''intérêt CM1'!$E$1:$O$61,ROW()-1,)</f>
        <v>0</v>
      </c>
      <c r="W39" s="174">
        <f>HLOOKUP(W$2,'Centres d''intérêt CM2'!$E$1:$O$61,ROW()-1,)</f>
        <v>0</v>
      </c>
      <c r="X39" s="173">
        <f>HLOOKUP(X$2,'Centres d''intérêt CM2'!$E$1:$O$61,ROW()-1,)</f>
        <v>0</v>
      </c>
      <c r="Y39" s="173">
        <f>HLOOKUP(Y$2,'Centres d''intérêt CM2'!$E$1:$O$61,ROW()-1,)</f>
        <v>0</v>
      </c>
      <c r="Z39" s="173">
        <f>HLOOKUP(Z$2,'Centres d''intérêt CM2'!$E$1:$O$61,ROW()-1,)</f>
        <v>0</v>
      </c>
      <c r="AA39" s="173">
        <f>HLOOKUP(AA$2,'Centres d''intérêt CM2'!$E$1:$O$61,ROW()-1,)</f>
        <v>0</v>
      </c>
      <c r="AB39" s="173">
        <f>HLOOKUP(AB$2,'Centres d''intérêt CM2'!$E$1:$O$61,ROW()-1,)</f>
        <v>0</v>
      </c>
      <c r="AC39" s="173">
        <f>HLOOKUP(AC$2,'Centres d''intérêt CM2'!$E$1:$O$61,ROW()-1,)</f>
        <v>0</v>
      </c>
      <c r="AD39" s="173">
        <f>HLOOKUP(AD$2,'Centres d''intérêt CM2'!$E$1:$O$61,ROW()-1,)</f>
        <v>0</v>
      </c>
      <c r="AE39" s="173">
        <f>HLOOKUP(AE$2,'Centres d''intérêt CM2'!$E$1:$O$61,ROW()-1,)</f>
        <v>0</v>
      </c>
      <c r="AF39" s="175">
        <f>HLOOKUP(AF$2,'Centres d''intérêt CM2'!$E$1:$O$61,ROW()-1,)</f>
        <v>0</v>
      </c>
      <c r="AG39" s="174">
        <f>HLOOKUP(AG$2,'Centres d''intérêt 6'!$E$1:$O$61,ROW()-1,)</f>
        <v>0</v>
      </c>
      <c r="AH39" s="173">
        <f>HLOOKUP(AH$2,'Centres d''intérêt 6'!$E$1:$O$61,ROW()-1,)</f>
        <v>0</v>
      </c>
      <c r="AI39" s="173">
        <f>HLOOKUP(AI$2,'Centres d''intérêt 6'!$E$1:$O$61,ROW()-1,)</f>
        <v>0</v>
      </c>
      <c r="AJ39" s="173">
        <f>HLOOKUP(AJ$2,'Centres d''intérêt 6'!$E$1:$O$61,ROW()-1,)</f>
        <v>0</v>
      </c>
      <c r="AK39" s="173">
        <f>HLOOKUP(AK$2,'Centres d''intérêt 6'!$E$1:$O$61,ROW()-1,)</f>
        <v>0</v>
      </c>
      <c r="AL39" s="173">
        <f>HLOOKUP(AL$2,'Centres d''intérêt 6'!$E$1:$O$61,ROW()-1,)</f>
        <v>0</v>
      </c>
      <c r="AM39" s="173">
        <f>HLOOKUP(AM$2,'Centres d''intérêt 6'!$E$1:$O$61,ROW()-1,)</f>
        <v>0</v>
      </c>
      <c r="AN39" s="173">
        <f>HLOOKUP(AN$2,'Centres d''intérêt 6'!$E$1:$O$61,ROW()-1,)</f>
        <v>0</v>
      </c>
      <c r="AO39" s="173">
        <f>HLOOKUP(AO$2,'Centres d''intérêt 6'!$E$1:$O$61,ROW()-1,)</f>
        <v>0</v>
      </c>
      <c r="AP39" s="175">
        <f>HLOOKUP(AP$2,'Centres d''intérêt 6'!$E$1:$O$61,ROW()-1,)</f>
        <v>0</v>
      </c>
    </row>
    <row r="40" spans="1:42" ht="48" customHeight="1">
      <c r="A40" s="310"/>
      <c r="B40" s="312"/>
      <c r="C40" s="222" t="s">
        <v>120</v>
      </c>
      <c r="D40" s="132" t="s">
        <v>121</v>
      </c>
      <c r="E40" s="133">
        <f t="shared" si="2"/>
        <v>0</v>
      </c>
      <c r="F40" s="220">
        <f>IF(SUM(E40:E42)&lt;&gt;0,COUNTIF((E40:E42),"&lt;&gt;"&amp;"0")/3,0)</f>
        <v>0</v>
      </c>
      <c r="G40" s="127">
        <f t="shared" si="6"/>
        <v>0</v>
      </c>
      <c r="H40" s="220">
        <f>IF(SUM(G40:G42)&lt;&gt;0,COUNTIF((G40:G42),"&lt;&gt;"&amp;"0")/3,0)</f>
        <v>0</v>
      </c>
      <c r="I40" s="127">
        <f t="shared" si="3"/>
        <v>0</v>
      </c>
      <c r="J40" s="225">
        <f>IF(SUM(I40:I42)&lt;&gt;0,COUNTIF((I40:I42),"&lt;&gt;"&amp;"0")/3,0)</f>
        <v>0</v>
      </c>
      <c r="K40" s="128">
        <f t="shared" si="4"/>
        <v>0</v>
      </c>
      <c r="L40" s="220">
        <f>IF(SUM(K40:K42)&lt;&gt;0,COUNTIF((K40:K42),"&lt;&gt;"&amp;"0")/3,0)</f>
        <v>0</v>
      </c>
      <c r="M40" s="174">
        <f>HLOOKUP(M$2,'Centres d''intérêt CM1'!$E$1:$O$61,ROW()-1,)</f>
        <v>0</v>
      </c>
      <c r="N40" s="173">
        <f>HLOOKUP(N$2,'Centres d''intérêt CM1'!$E$1:$O$61,ROW()-1,)</f>
        <v>0</v>
      </c>
      <c r="O40" s="173">
        <f>HLOOKUP(O$2,'Centres d''intérêt CM1'!$E$1:$O$61,ROW()-1,)</f>
        <v>0</v>
      </c>
      <c r="P40" s="173">
        <f>HLOOKUP(P$2,'Centres d''intérêt CM1'!$E$1:$O$61,ROW()-1,)</f>
        <v>0</v>
      </c>
      <c r="Q40" s="173">
        <f>HLOOKUP(Q$2,'Centres d''intérêt CM1'!$E$1:$O$61,ROW()-1,)</f>
        <v>0</v>
      </c>
      <c r="R40" s="173">
        <f>HLOOKUP(R$2,'Centres d''intérêt CM1'!$E$1:$O$61,ROW()-1,)</f>
        <v>0</v>
      </c>
      <c r="S40" s="173">
        <f>HLOOKUP(S$2,'Centres d''intérêt CM1'!$E$1:$O$61,ROW()-1,)</f>
        <v>0</v>
      </c>
      <c r="T40" s="173">
        <f>HLOOKUP(T$2,'Centres d''intérêt CM1'!$E$1:$O$61,ROW()-1,)</f>
        <v>0</v>
      </c>
      <c r="U40" s="173">
        <f>HLOOKUP(U$2,'Centres d''intérêt CM1'!$E$1:$O$61,ROW()-1,)</f>
        <v>0</v>
      </c>
      <c r="V40" s="173">
        <f>HLOOKUP(V$2,'Centres d''intérêt CM1'!$E$1:$O$61,ROW()-1,)</f>
        <v>0</v>
      </c>
      <c r="W40" s="174">
        <f>HLOOKUP(W$2,'Centres d''intérêt CM2'!$E$1:$O$61,ROW()-1,)</f>
        <v>0</v>
      </c>
      <c r="X40" s="173">
        <f>HLOOKUP(X$2,'Centres d''intérêt CM2'!$E$1:$O$61,ROW()-1,)</f>
        <v>0</v>
      </c>
      <c r="Y40" s="173">
        <f>HLOOKUP(Y$2,'Centres d''intérêt CM2'!$E$1:$O$61,ROW()-1,)</f>
        <v>0</v>
      </c>
      <c r="Z40" s="173">
        <f>HLOOKUP(Z$2,'Centres d''intérêt CM2'!$E$1:$O$61,ROW()-1,)</f>
        <v>0</v>
      </c>
      <c r="AA40" s="173">
        <f>HLOOKUP(AA$2,'Centres d''intérêt CM2'!$E$1:$O$61,ROW()-1,)</f>
        <v>0</v>
      </c>
      <c r="AB40" s="173">
        <f>HLOOKUP(AB$2,'Centres d''intérêt CM2'!$E$1:$O$61,ROW()-1,)</f>
        <v>0</v>
      </c>
      <c r="AC40" s="173">
        <f>HLOOKUP(AC$2,'Centres d''intérêt CM2'!$E$1:$O$61,ROW()-1,)</f>
        <v>0</v>
      </c>
      <c r="AD40" s="173">
        <f>HLOOKUP(AD$2,'Centres d''intérêt CM2'!$E$1:$O$61,ROW()-1,)</f>
        <v>0</v>
      </c>
      <c r="AE40" s="173">
        <f>HLOOKUP(AE$2,'Centres d''intérêt CM2'!$E$1:$O$61,ROW()-1,)</f>
        <v>0</v>
      </c>
      <c r="AF40" s="175">
        <f>HLOOKUP(AF$2,'Centres d''intérêt CM2'!$E$1:$O$61,ROW()-1,)</f>
        <v>0</v>
      </c>
      <c r="AG40" s="174">
        <f>HLOOKUP(AG$2,'Centres d''intérêt 6'!$E$1:$O$61,ROW()-1,)</f>
        <v>0</v>
      </c>
      <c r="AH40" s="173">
        <f>HLOOKUP(AH$2,'Centres d''intérêt 6'!$E$1:$O$61,ROW()-1,)</f>
        <v>0</v>
      </c>
      <c r="AI40" s="173">
        <f>HLOOKUP(AI$2,'Centres d''intérêt 6'!$E$1:$O$61,ROW()-1,)</f>
        <v>0</v>
      </c>
      <c r="AJ40" s="173">
        <f>HLOOKUP(AJ$2,'Centres d''intérêt 6'!$E$1:$O$61,ROW()-1,)</f>
        <v>0</v>
      </c>
      <c r="AK40" s="173">
        <f>HLOOKUP(AK$2,'Centres d''intérêt 6'!$E$1:$O$61,ROW()-1,)</f>
        <v>0</v>
      </c>
      <c r="AL40" s="173">
        <f>HLOOKUP(AL$2,'Centres d''intérêt 6'!$E$1:$O$61,ROW()-1,)</f>
        <v>0</v>
      </c>
      <c r="AM40" s="173">
        <f>HLOOKUP(AM$2,'Centres d''intérêt 6'!$E$1:$O$61,ROW()-1,)</f>
        <v>0</v>
      </c>
      <c r="AN40" s="173">
        <f>HLOOKUP(AN$2,'Centres d''intérêt 6'!$E$1:$O$61,ROW()-1,)</f>
        <v>0</v>
      </c>
      <c r="AO40" s="173">
        <f>HLOOKUP(AO$2,'Centres d''intérêt 6'!$E$1:$O$61,ROW()-1,)</f>
        <v>0</v>
      </c>
      <c r="AP40" s="175">
        <f>HLOOKUP(AP$2,'Centres d''intérêt 6'!$E$1:$O$61,ROW()-1,)</f>
        <v>0</v>
      </c>
    </row>
    <row r="41" spans="1:42" ht="47.25">
      <c r="A41" s="310"/>
      <c r="B41" s="312"/>
      <c r="C41" s="223"/>
      <c r="D41" s="132" t="s">
        <v>122</v>
      </c>
      <c r="E41" s="133">
        <f t="shared" si="2"/>
        <v>0</v>
      </c>
      <c r="F41" s="224"/>
      <c r="G41" s="127">
        <f t="shared" si="6"/>
        <v>0</v>
      </c>
      <c r="H41" s="224"/>
      <c r="I41" s="127">
        <f t="shared" si="3"/>
        <v>0</v>
      </c>
      <c r="J41" s="226"/>
      <c r="K41" s="128">
        <f t="shared" si="4"/>
        <v>0</v>
      </c>
      <c r="L41" s="224"/>
      <c r="M41" s="174">
        <f>HLOOKUP(M$2,'Centres d''intérêt CM1'!$E$1:$O$61,ROW()-1,)</f>
        <v>0</v>
      </c>
      <c r="N41" s="173">
        <f>HLOOKUP(N$2,'Centres d''intérêt CM1'!$E$1:$O$61,ROW()-1,)</f>
        <v>0</v>
      </c>
      <c r="O41" s="173">
        <f>HLOOKUP(O$2,'Centres d''intérêt CM1'!$E$1:$O$61,ROW()-1,)</f>
        <v>0</v>
      </c>
      <c r="P41" s="173">
        <f>HLOOKUP(P$2,'Centres d''intérêt CM1'!$E$1:$O$61,ROW()-1,)</f>
        <v>0</v>
      </c>
      <c r="Q41" s="173">
        <f>HLOOKUP(Q$2,'Centres d''intérêt CM1'!$E$1:$O$61,ROW()-1,)</f>
        <v>0</v>
      </c>
      <c r="R41" s="173">
        <f>HLOOKUP(R$2,'Centres d''intérêt CM1'!$E$1:$O$61,ROW()-1,)</f>
        <v>0</v>
      </c>
      <c r="S41" s="173">
        <f>HLOOKUP(S$2,'Centres d''intérêt CM1'!$E$1:$O$61,ROW()-1,)</f>
        <v>0</v>
      </c>
      <c r="T41" s="173">
        <f>HLOOKUP(T$2,'Centres d''intérêt CM1'!$E$1:$O$61,ROW()-1,)</f>
        <v>0</v>
      </c>
      <c r="U41" s="173">
        <f>HLOOKUP(U$2,'Centres d''intérêt CM1'!$E$1:$O$61,ROW()-1,)</f>
        <v>0</v>
      </c>
      <c r="V41" s="173">
        <f>HLOOKUP(V$2,'Centres d''intérêt CM1'!$E$1:$O$61,ROW()-1,)</f>
        <v>0</v>
      </c>
      <c r="W41" s="174">
        <f>HLOOKUP(W$2,'Centres d''intérêt CM2'!$E$1:$O$61,ROW()-1,)</f>
        <v>0</v>
      </c>
      <c r="X41" s="173">
        <f>HLOOKUP(X$2,'Centres d''intérêt CM2'!$E$1:$O$61,ROW()-1,)</f>
        <v>0</v>
      </c>
      <c r="Y41" s="173">
        <f>HLOOKUP(Y$2,'Centres d''intérêt CM2'!$E$1:$O$61,ROW()-1,)</f>
        <v>0</v>
      </c>
      <c r="Z41" s="173">
        <f>HLOOKUP(Z$2,'Centres d''intérêt CM2'!$E$1:$O$61,ROW()-1,)</f>
        <v>0</v>
      </c>
      <c r="AA41" s="173">
        <f>HLOOKUP(AA$2,'Centres d''intérêt CM2'!$E$1:$O$61,ROW()-1,)</f>
        <v>0</v>
      </c>
      <c r="AB41" s="173">
        <f>HLOOKUP(AB$2,'Centres d''intérêt CM2'!$E$1:$O$61,ROW()-1,)</f>
        <v>0</v>
      </c>
      <c r="AC41" s="173">
        <f>HLOOKUP(AC$2,'Centres d''intérêt CM2'!$E$1:$O$61,ROW()-1,)</f>
        <v>0</v>
      </c>
      <c r="AD41" s="173">
        <f>HLOOKUP(AD$2,'Centres d''intérêt CM2'!$E$1:$O$61,ROW()-1,)</f>
        <v>0</v>
      </c>
      <c r="AE41" s="173">
        <f>HLOOKUP(AE$2,'Centres d''intérêt CM2'!$E$1:$O$61,ROW()-1,)</f>
        <v>0</v>
      </c>
      <c r="AF41" s="175">
        <f>HLOOKUP(AF$2,'Centres d''intérêt CM2'!$E$1:$O$61,ROW()-1,)</f>
        <v>0</v>
      </c>
      <c r="AG41" s="174">
        <f>HLOOKUP(AG$2,'Centres d''intérêt 6'!$E$1:$O$61,ROW()-1,)</f>
        <v>0</v>
      </c>
      <c r="AH41" s="173">
        <f>HLOOKUP(AH$2,'Centres d''intérêt 6'!$E$1:$O$61,ROW()-1,)</f>
        <v>0</v>
      </c>
      <c r="AI41" s="173">
        <f>HLOOKUP(AI$2,'Centres d''intérêt 6'!$E$1:$O$61,ROW()-1,)</f>
        <v>0</v>
      </c>
      <c r="AJ41" s="173">
        <f>HLOOKUP(AJ$2,'Centres d''intérêt 6'!$E$1:$O$61,ROW()-1,)</f>
        <v>0</v>
      </c>
      <c r="AK41" s="173">
        <f>HLOOKUP(AK$2,'Centres d''intérêt 6'!$E$1:$O$61,ROW()-1,)</f>
        <v>0</v>
      </c>
      <c r="AL41" s="173">
        <f>HLOOKUP(AL$2,'Centres d''intérêt 6'!$E$1:$O$61,ROW()-1,)</f>
        <v>0</v>
      </c>
      <c r="AM41" s="173">
        <f>HLOOKUP(AM$2,'Centres d''intérêt 6'!$E$1:$O$61,ROW()-1,)</f>
        <v>0</v>
      </c>
      <c r="AN41" s="173">
        <f>HLOOKUP(AN$2,'Centres d''intérêt 6'!$E$1:$O$61,ROW()-1,)</f>
        <v>0</v>
      </c>
      <c r="AO41" s="173">
        <f>HLOOKUP(AO$2,'Centres d''intérêt 6'!$E$1:$O$61,ROW()-1,)</f>
        <v>0</v>
      </c>
      <c r="AP41" s="175">
        <f>HLOOKUP(AP$2,'Centres d''intérêt 6'!$E$1:$O$61,ROW()-1,)</f>
        <v>0</v>
      </c>
    </row>
    <row r="42" spans="1:42" ht="16.5" thickBot="1">
      <c r="A42" s="310"/>
      <c r="B42" s="312"/>
      <c r="C42" s="223"/>
      <c r="D42" s="139" t="s">
        <v>123</v>
      </c>
      <c r="E42" s="133">
        <f t="shared" si="2"/>
        <v>0</v>
      </c>
      <c r="F42" s="224"/>
      <c r="G42" s="127">
        <f t="shared" si="6"/>
        <v>0</v>
      </c>
      <c r="H42" s="224"/>
      <c r="I42" s="127">
        <f t="shared" si="3"/>
        <v>0</v>
      </c>
      <c r="J42" s="226"/>
      <c r="K42" s="128">
        <f t="shared" si="4"/>
        <v>0</v>
      </c>
      <c r="L42" s="224"/>
      <c r="M42" s="176">
        <f>HLOOKUP(M$2,'Centres d''intérêt CM1'!$E$1:$O$61,ROW()-1,)</f>
        <v>0</v>
      </c>
      <c r="N42" s="177">
        <f>HLOOKUP(N$2,'Centres d''intérêt CM1'!$E$1:$O$61,ROW()-1,)</f>
        <v>0</v>
      </c>
      <c r="O42" s="177">
        <f>HLOOKUP(O$2,'Centres d''intérêt CM1'!$E$1:$O$61,ROW()-1,)</f>
        <v>0</v>
      </c>
      <c r="P42" s="177">
        <f>HLOOKUP(P$2,'Centres d''intérêt CM1'!$E$1:$O$61,ROW()-1,)</f>
        <v>0</v>
      </c>
      <c r="Q42" s="177">
        <f>HLOOKUP(Q$2,'Centres d''intérêt CM1'!$E$1:$O$61,ROW()-1,)</f>
        <v>0</v>
      </c>
      <c r="R42" s="177">
        <f>HLOOKUP(R$2,'Centres d''intérêt CM1'!$E$1:$O$61,ROW()-1,)</f>
        <v>0</v>
      </c>
      <c r="S42" s="177">
        <f>HLOOKUP(S$2,'Centres d''intérêt CM1'!$E$1:$O$61,ROW()-1,)</f>
        <v>0</v>
      </c>
      <c r="T42" s="177">
        <f>HLOOKUP(T$2,'Centres d''intérêt CM1'!$E$1:$O$61,ROW()-1,)</f>
        <v>0</v>
      </c>
      <c r="U42" s="177">
        <f>HLOOKUP(U$2,'Centres d''intérêt CM1'!$E$1:$O$61,ROW()-1,)</f>
        <v>0</v>
      </c>
      <c r="V42" s="177">
        <f>HLOOKUP(V$2,'Centres d''intérêt CM1'!$E$1:$O$61,ROW()-1,)</f>
        <v>0</v>
      </c>
      <c r="W42" s="176">
        <f>HLOOKUP(W$2,'Centres d''intérêt CM2'!$E$1:$O$61,ROW()-1,)</f>
        <v>0</v>
      </c>
      <c r="X42" s="177">
        <f>HLOOKUP(X$2,'Centres d''intérêt CM2'!$E$1:$O$61,ROW()-1,)</f>
        <v>0</v>
      </c>
      <c r="Y42" s="177">
        <f>HLOOKUP(Y$2,'Centres d''intérêt CM2'!$E$1:$O$61,ROW()-1,)</f>
        <v>0</v>
      </c>
      <c r="Z42" s="177">
        <f>HLOOKUP(Z$2,'Centres d''intérêt CM2'!$E$1:$O$61,ROW()-1,)</f>
        <v>0</v>
      </c>
      <c r="AA42" s="177">
        <f>HLOOKUP(AA$2,'Centres d''intérêt CM2'!$E$1:$O$61,ROW()-1,)</f>
        <v>0</v>
      </c>
      <c r="AB42" s="177">
        <f>HLOOKUP(AB$2,'Centres d''intérêt CM2'!$E$1:$O$61,ROW()-1,)</f>
        <v>0</v>
      </c>
      <c r="AC42" s="177">
        <f>HLOOKUP(AC$2,'Centres d''intérêt CM2'!$E$1:$O$61,ROW()-1,)</f>
        <v>0</v>
      </c>
      <c r="AD42" s="177">
        <f>HLOOKUP(AD$2,'Centres d''intérêt CM2'!$E$1:$O$61,ROW()-1,)</f>
        <v>0</v>
      </c>
      <c r="AE42" s="177">
        <f>HLOOKUP(AE$2,'Centres d''intérêt CM2'!$E$1:$O$61,ROW()-1,)</f>
        <v>0</v>
      </c>
      <c r="AF42" s="178">
        <f>HLOOKUP(AF$2,'Centres d''intérêt CM2'!$E$1:$O$61,ROW()-1,)</f>
        <v>0</v>
      </c>
      <c r="AG42" s="176">
        <f>HLOOKUP(AG$2,'Centres d''intérêt 6'!$E$1:$O$61,ROW()-1,)</f>
        <v>0</v>
      </c>
      <c r="AH42" s="177">
        <f>HLOOKUP(AH$2,'Centres d''intérêt 6'!$E$1:$O$61,ROW()-1,)</f>
        <v>0</v>
      </c>
      <c r="AI42" s="177">
        <f>HLOOKUP(AI$2,'Centres d''intérêt 6'!$E$1:$O$61,ROW()-1,)</f>
        <v>0</v>
      </c>
      <c r="AJ42" s="177">
        <f>HLOOKUP(AJ$2,'Centres d''intérêt 6'!$E$1:$O$61,ROW()-1,)</f>
        <v>0</v>
      </c>
      <c r="AK42" s="177">
        <f>HLOOKUP(AK$2,'Centres d''intérêt 6'!$E$1:$O$61,ROW()-1,)</f>
        <v>0</v>
      </c>
      <c r="AL42" s="177">
        <f>HLOOKUP(AL$2,'Centres d''intérêt 6'!$E$1:$O$61,ROW()-1,)</f>
        <v>0</v>
      </c>
      <c r="AM42" s="177">
        <f>HLOOKUP(AM$2,'Centres d''intérêt 6'!$E$1:$O$61,ROW()-1,)</f>
        <v>0</v>
      </c>
      <c r="AN42" s="177">
        <f>HLOOKUP(AN$2,'Centres d''intérêt 6'!$E$1:$O$61,ROW()-1,)</f>
        <v>0</v>
      </c>
      <c r="AO42" s="177">
        <f>HLOOKUP(AO$2,'Centres d''intérêt 6'!$E$1:$O$61,ROW()-1,)</f>
        <v>0</v>
      </c>
      <c r="AP42" s="178">
        <f>HLOOKUP(AP$2,'Centres d''intérêt 6'!$E$1:$O$61,ROW()-1,)</f>
        <v>0</v>
      </c>
    </row>
    <row r="43" spans="1:42" ht="80.099999999999994" customHeight="1">
      <c r="A43" s="277" t="s">
        <v>124</v>
      </c>
      <c r="B43" s="211" t="s">
        <v>125</v>
      </c>
      <c r="C43" s="215" t="s">
        <v>127</v>
      </c>
      <c r="D43" s="104" t="s">
        <v>128</v>
      </c>
      <c r="E43" s="69">
        <f t="shared" si="2"/>
        <v>0</v>
      </c>
      <c r="F43" s="217">
        <f>IF(SUM(E43:E44)&lt;&gt;0,COUNTIF((E43:E44),"&lt;&gt;"&amp;"0")/2,0)</f>
        <v>0</v>
      </c>
      <c r="G43" s="70">
        <f t="shared" si="6"/>
        <v>0</v>
      </c>
      <c r="H43" s="217">
        <f>IF(SUM(G43:G44)&lt;&gt;0,COUNTIF((G43:G44),"&lt;&gt;"&amp;"0")/2,0)</f>
        <v>0</v>
      </c>
      <c r="I43" s="70">
        <f t="shared" si="3"/>
        <v>0</v>
      </c>
      <c r="J43" s="218">
        <f>IF(SUM(I43:I44)&lt;&gt;0,COUNTIF((I43:I44),"&lt;&gt;"&amp;"0")/2,0)</f>
        <v>0</v>
      </c>
      <c r="K43" s="71">
        <f t="shared" si="4"/>
        <v>0</v>
      </c>
      <c r="L43" s="217">
        <f>IF(SUM(K43:K44)&lt;&gt;0,COUNTIF((K43:K44),"&lt;&gt;"&amp;"0")/2,0)</f>
        <v>0</v>
      </c>
      <c r="M43" s="54">
        <f>HLOOKUP(M$2,'Centres d''intérêt CM1'!$E$1:$O$61,ROW()-1,)</f>
        <v>0</v>
      </c>
      <c r="N43" s="55">
        <f>HLOOKUP(N$2,'Centres d''intérêt CM1'!$E$1:$O$61,ROW()-1,)</f>
        <v>0</v>
      </c>
      <c r="O43" s="55">
        <f>HLOOKUP(O$2,'Centres d''intérêt CM1'!$E$1:$O$61,ROW()-1,)</f>
        <v>0</v>
      </c>
      <c r="P43" s="55">
        <f>HLOOKUP(P$2,'Centres d''intérêt CM1'!$E$1:$O$61,ROW()-1,)</f>
        <v>0</v>
      </c>
      <c r="Q43" s="55">
        <f>HLOOKUP(Q$2,'Centres d''intérêt CM1'!$E$1:$O$61,ROW()-1,)</f>
        <v>0</v>
      </c>
      <c r="R43" s="55">
        <f>HLOOKUP(R$2,'Centres d''intérêt CM1'!$E$1:$O$61,ROW()-1,)</f>
        <v>0</v>
      </c>
      <c r="S43" s="55">
        <f>HLOOKUP(S$2,'Centres d''intérêt CM1'!$E$1:$O$61,ROW()-1,)</f>
        <v>0</v>
      </c>
      <c r="T43" s="55">
        <f>HLOOKUP(T$2,'Centres d''intérêt CM1'!$E$1:$O$61,ROW()-1,)</f>
        <v>0</v>
      </c>
      <c r="U43" s="55">
        <f>HLOOKUP(U$2,'Centres d''intérêt CM1'!$E$1:$O$61,ROW()-1,)</f>
        <v>0</v>
      </c>
      <c r="V43" s="55">
        <f>HLOOKUP(V$2,'Centres d''intérêt CM1'!$E$1:$O$61,ROW()-1,)</f>
        <v>0</v>
      </c>
      <c r="W43" s="54">
        <f>HLOOKUP(W$2,'Centres d''intérêt CM2'!$E$1:$O$61,ROW()-1,)</f>
        <v>0</v>
      </c>
      <c r="X43" s="55">
        <f>HLOOKUP(X$2,'Centres d''intérêt CM2'!$E$1:$O$61,ROW()-1,)</f>
        <v>0</v>
      </c>
      <c r="Y43" s="55">
        <f>HLOOKUP(Y$2,'Centres d''intérêt CM2'!$E$1:$O$61,ROW()-1,)</f>
        <v>0</v>
      </c>
      <c r="Z43" s="55">
        <f>HLOOKUP(Z$2,'Centres d''intérêt CM2'!$E$1:$O$61,ROW()-1,)</f>
        <v>0</v>
      </c>
      <c r="AA43" s="55">
        <f>HLOOKUP(AA$2,'Centres d''intérêt CM2'!$E$1:$O$61,ROW()-1,)</f>
        <v>0</v>
      </c>
      <c r="AB43" s="55">
        <f>HLOOKUP(AB$2,'Centres d''intérêt CM2'!$E$1:$O$61,ROW()-1,)</f>
        <v>0</v>
      </c>
      <c r="AC43" s="55">
        <f>HLOOKUP(AC$2,'Centres d''intérêt CM2'!$E$1:$O$61,ROW()-1,)</f>
        <v>0</v>
      </c>
      <c r="AD43" s="55">
        <f>HLOOKUP(AD$2,'Centres d''intérêt CM2'!$E$1:$O$61,ROW()-1,)</f>
        <v>0</v>
      </c>
      <c r="AE43" s="55">
        <f>HLOOKUP(AE$2,'Centres d''intérêt CM2'!$E$1:$O$61,ROW()-1,)</f>
        <v>0</v>
      </c>
      <c r="AF43" s="56">
        <f>HLOOKUP(AF$2,'Centres d''intérêt CM2'!$E$1:$O$61,ROW()-1,)</f>
        <v>0</v>
      </c>
      <c r="AG43" s="51">
        <f>HLOOKUP(AG$2,'Centres d''intérêt 6'!$E$1:$O$61,ROW()-1,)</f>
        <v>0</v>
      </c>
      <c r="AH43" s="52">
        <f>HLOOKUP(AH$2,'Centres d''intérêt 6'!$E$1:$O$61,ROW()-1,)</f>
        <v>0</v>
      </c>
      <c r="AI43" s="52">
        <f>HLOOKUP(AI$2,'Centres d''intérêt 6'!$E$1:$O$61,ROW()-1,)</f>
        <v>0</v>
      </c>
      <c r="AJ43" s="52">
        <f>HLOOKUP(AJ$2,'Centres d''intérêt 6'!$E$1:$O$61,ROW()-1,)</f>
        <v>0</v>
      </c>
      <c r="AK43" s="52">
        <f>HLOOKUP(AK$2,'Centres d''intérêt 6'!$E$1:$O$61,ROW()-1,)</f>
        <v>0</v>
      </c>
      <c r="AL43" s="52">
        <f>HLOOKUP(AL$2,'Centres d''intérêt 6'!$E$1:$O$61,ROW()-1,)</f>
        <v>0</v>
      </c>
      <c r="AM43" s="52">
        <f>HLOOKUP(AM$2,'Centres d''intérêt 6'!$E$1:$O$61,ROW()-1,)</f>
        <v>0</v>
      </c>
      <c r="AN43" s="52">
        <f>HLOOKUP(AN$2,'Centres d''intérêt 6'!$E$1:$O$61,ROW()-1,)</f>
        <v>0</v>
      </c>
      <c r="AO43" s="52">
        <f>HLOOKUP(AO$2,'Centres d''intérêt 6'!$E$1:$O$61,ROW()-1,)</f>
        <v>0</v>
      </c>
      <c r="AP43" s="53">
        <f>HLOOKUP(AP$2,'Centres d''intérêt 6'!$E$1:$O$61,ROW()-1,)</f>
        <v>0</v>
      </c>
    </row>
    <row r="44" spans="1:42" ht="15.95" customHeight="1">
      <c r="A44" s="213"/>
      <c r="B44" s="205"/>
      <c r="C44" s="216"/>
      <c r="D44" s="105" t="s">
        <v>126</v>
      </c>
      <c r="E44" s="36">
        <f t="shared" si="2"/>
        <v>0</v>
      </c>
      <c r="F44" s="207"/>
      <c r="G44" s="13">
        <f t="shared" si="6"/>
        <v>0</v>
      </c>
      <c r="H44" s="207"/>
      <c r="I44" s="13">
        <f t="shared" si="3"/>
        <v>0</v>
      </c>
      <c r="J44" s="219"/>
      <c r="K44" s="14">
        <f t="shared" si="4"/>
        <v>0</v>
      </c>
      <c r="L44" s="207"/>
      <c r="M44" s="54">
        <f>HLOOKUP(M$2,'Centres d''intérêt CM1'!$E$1:$O$61,ROW()-1,)</f>
        <v>0</v>
      </c>
      <c r="N44" s="55">
        <f>HLOOKUP(N$2,'Centres d''intérêt CM1'!$E$1:$O$61,ROW()-1,)</f>
        <v>0</v>
      </c>
      <c r="O44" s="55">
        <f>HLOOKUP(O$2,'Centres d''intérêt CM1'!$E$1:$O$61,ROW()-1,)</f>
        <v>0</v>
      </c>
      <c r="P44" s="55">
        <f>HLOOKUP(P$2,'Centres d''intérêt CM1'!$E$1:$O$61,ROW()-1,)</f>
        <v>0</v>
      </c>
      <c r="Q44" s="55">
        <f>HLOOKUP(Q$2,'Centres d''intérêt CM1'!$E$1:$O$61,ROW()-1,)</f>
        <v>0</v>
      </c>
      <c r="R44" s="55">
        <f>HLOOKUP(R$2,'Centres d''intérêt CM1'!$E$1:$O$61,ROW()-1,)</f>
        <v>0</v>
      </c>
      <c r="S44" s="55">
        <f>HLOOKUP(S$2,'Centres d''intérêt CM1'!$E$1:$O$61,ROW()-1,)</f>
        <v>0</v>
      </c>
      <c r="T44" s="55">
        <f>HLOOKUP(T$2,'Centres d''intérêt CM1'!$E$1:$O$61,ROW()-1,)</f>
        <v>0</v>
      </c>
      <c r="U44" s="55">
        <f>HLOOKUP(U$2,'Centres d''intérêt CM1'!$E$1:$O$61,ROW()-1,)</f>
        <v>0</v>
      </c>
      <c r="V44" s="55">
        <f>HLOOKUP(V$2,'Centres d''intérêt CM1'!$E$1:$O$61,ROW()-1,)</f>
        <v>0</v>
      </c>
      <c r="W44" s="54">
        <f>HLOOKUP(W$2,'Centres d''intérêt CM2'!$E$1:$O$61,ROW()-1,)</f>
        <v>0</v>
      </c>
      <c r="X44" s="55">
        <f>HLOOKUP(X$2,'Centres d''intérêt CM2'!$E$1:$O$61,ROW()-1,)</f>
        <v>0</v>
      </c>
      <c r="Y44" s="55">
        <f>HLOOKUP(Y$2,'Centres d''intérêt CM2'!$E$1:$O$61,ROW()-1,)</f>
        <v>0</v>
      </c>
      <c r="Z44" s="55">
        <f>HLOOKUP(Z$2,'Centres d''intérêt CM2'!$E$1:$O$61,ROW()-1,)</f>
        <v>0</v>
      </c>
      <c r="AA44" s="55">
        <f>HLOOKUP(AA$2,'Centres d''intérêt CM2'!$E$1:$O$61,ROW()-1,)</f>
        <v>0</v>
      </c>
      <c r="AB44" s="55">
        <f>HLOOKUP(AB$2,'Centres d''intérêt CM2'!$E$1:$O$61,ROW()-1,)</f>
        <v>0</v>
      </c>
      <c r="AC44" s="55">
        <f>HLOOKUP(AC$2,'Centres d''intérêt CM2'!$E$1:$O$61,ROW()-1,)</f>
        <v>0</v>
      </c>
      <c r="AD44" s="55">
        <f>HLOOKUP(AD$2,'Centres d''intérêt CM2'!$E$1:$O$61,ROW()-1,)</f>
        <v>0</v>
      </c>
      <c r="AE44" s="55">
        <f>HLOOKUP(AE$2,'Centres d''intérêt CM2'!$E$1:$O$61,ROW()-1,)</f>
        <v>0</v>
      </c>
      <c r="AF44" s="56">
        <f>HLOOKUP(AF$2,'Centres d''intérêt CM2'!$E$1:$O$61,ROW()-1,)</f>
        <v>0</v>
      </c>
      <c r="AG44" s="54">
        <f>HLOOKUP(AG$2,'Centres d''intérêt 6'!$E$1:$O$61,ROW()-1,)</f>
        <v>0</v>
      </c>
      <c r="AH44" s="55">
        <f>HLOOKUP(AH$2,'Centres d''intérêt 6'!$E$1:$O$61,ROW()-1,)</f>
        <v>0</v>
      </c>
      <c r="AI44" s="55">
        <f>HLOOKUP(AI$2,'Centres d''intérêt 6'!$E$1:$O$61,ROW()-1,)</f>
        <v>0</v>
      </c>
      <c r="AJ44" s="55">
        <f>HLOOKUP(AJ$2,'Centres d''intérêt 6'!$E$1:$O$61,ROW()-1,)</f>
        <v>0</v>
      </c>
      <c r="AK44" s="55">
        <f>HLOOKUP(AK$2,'Centres d''intérêt 6'!$E$1:$O$61,ROW()-1,)</f>
        <v>0</v>
      </c>
      <c r="AL44" s="55">
        <f>HLOOKUP(AL$2,'Centres d''intérêt 6'!$E$1:$O$61,ROW()-1,)</f>
        <v>0</v>
      </c>
      <c r="AM44" s="55">
        <f>HLOOKUP(AM$2,'Centres d''intérêt 6'!$E$1:$O$61,ROW()-1,)</f>
        <v>0</v>
      </c>
      <c r="AN44" s="55">
        <f>HLOOKUP(AN$2,'Centres d''intérêt 6'!$E$1:$O$61,ROW()-1,)</f>
        <v>0</v>
      </c>
      <c r="AO44" s="55">
        <f>HLOOKUP(AO$2,'Centres d''intérêt 6'!$E$1:$O$61,ROW()-1,)</f>
        <v>0</v>
      </c>
      <c r="AP44" s="56">
        <f>HLOOKUP(AP$2,'Centres d''intérêt 6'!$E$1:$O$61,ROW()-1,)</f>
        <v>0</v>
      </c>
    </row>
    <row r="45" spans="1:42" ht="96" customHeight="1">
      <c r="A45" s="213"/>
      <c r="B45" s="209" t="s">
        <v>129</v>
      </c>
      <c r="C45" s="212" t="s">
        <v>25</v>
      </c>
      <c r="D45" s="105" t="s">
        <v>130</v>
      </c>
      <c r="E45" s="34">
        <f t="shared" si="2"/>
        <v>0</v>
      </c>
      <c r="F45" s="206">
        <f>IF(SUM(E45:E48)&lt;&gt;0,COUNTIF((E45:E48),"&lt;&gt;"&amp;"0")/4,0)</f>
        <v>0</v>
      </c>
      <c r="G45" s="35">
        <f t="shared" si="6"/>
        <v>0</v>
      </c>
      <c r="H45" s="206">
        <f>IF(SUM(G45:G48)&lt;&gt;0,COUNTIF((G45:G48),"&lt;&gt;"&amp;"0")/4,0)</f>
        <v>0</v>
      </c>
      <c r="I45" s="35">
        <f t="shared" si="3"/>
        <v>0</v>
      </c>
      <c r="J45" s="266">
        <f>IF(SUM(I45:I48)&lt;&gt;0,COUNTIF((I45:I48),"&lt;&gt;"&amp;"0")/4,0)</f>
        <v>0</v>
      </c>
      <c r="K45" s="40">
        <f t="shared" si="4"/>
        <v>0</v>
      </c>
      <c r="L45" s="206">
        <f>IF(SUM(K45:K48)&lt;&gt;0,COUNTIF((K45:K48),"&lt;&gt;"&amp;"0")/4,0)</f>
        <v>0</v>
      </c>
      <c r="M45" s="54">
        <f>HLOOKUP(M$2,'Centres d''intérêt CM1'!$E$1:$O$61,ROW()-1,)</f>
        <v>0</v>
      </c>
      <c r="N45" s="55">
        <f>HLOOKUP(N$2,'Centres d''intérêt CM1'!$E$1:$O$61,ROW()-1,)</f>
        <v>0</v>
      </c>
      <c r="O45" s="55">
        <f>HLOOKUP(O$2,'Centres d''intérêt CM1'!$E$1:$O$61,ROW()-1,)</f>
        <v>0</v>
      </c>
      <c r="P45" s="55">
        <f>HLOOKUP(P$2,'Centres d''intérêt CM1'!$E$1:$O$61,ROW()-1,)</f>
        <v>0</v>
      </c>
      <c r="Q45" s="55">
        <f>HLOOKUP(Q$2,'Centres d''intérêt CM1'!$E$1:$O$61,ROW()-1,)</f>
        <v>0</v>
      </c>
      <c r="R45" s="55">
        <f>HLOOKUP(R$2,'Centres d''intérêt CM1'!$E$1:$O$61,ROW()-1,)</f>
        <v>0</v>
      </c>
      <c r="S45" s="55">
        <f>HLOOKUP(S$2,'Centres d''intérêt CM1'!$E$1:$O$61,ROW()-1,)</f>
        <v>0</v>
      </c>
      <c r="T45" s="55">
        <f>HLOOKUP(T$2,'Centres d''intérêt CM1'!$E$1:$O$61,ROW()-1,)</f>
        <v>0</v>
      </c>
      <c r="U45" s="55">
        <f>HLOOKUP(U$2,'Centres d''intérêt CM1'!$E$1:$O$61,ROW()-1,)</f>
        <v>0</v>
      </c>
      <c r="V45" s="55">
        <f>HLOOKUP(V$2,'Centres d''intérêt CM1'!$E$1:$O$61,ROW()-1,)</f>
        <v>0</v>
      </c>
      <c r="W45" s="54">
        <f>HLOOKUP(W$2,'Centres d''intérêt CM2'!$E$1:$O$61,ROW()-1,)</f>
        <v>0</v>
      </c>
      <c r="X45" s="55">
        <f>HLOOKUP(X$2,'Centres d''intérêt CM2'!$E$1:$O$61,ROW()-1,)</f>
        <v>0</v>
      </c>
      <c r="Y45" s="55">
        <f>HLOOKUP(Y$2,'Centres d''intérêt CM2'!$E$1:$O$61,ROW()-1,)</f>
        <v>0</v>
      </c>
      <c r="Z45" s="55">
        <f>HLOOKUP(Z$2,'Centres d''intérêt CM2'!$E$1:$O$61,ROW()-1,)</f>
        <v>0</v>
      </c>
      <c r="AA45" s="55">
        <f>HLOOKUP(AA$2,'Centres d''intérêt CM2'!$E$1:$O$61,ROW()-1,)</f>
        <v>0</v>
      </c>
      <c r="AB45" s="55">
        <f>HLOOKUP(AB$2,'Centres d''intérêt CM2'!$E$1:$O$61,ROW()-1,)</f>
        <v>0</v>
      </c>
      <c r="AC45" s="55">
        <f>HLOOKUP(AC$2,'Centres d''intérêt CM2'!$E$1:$O$61,ROW()-1,)</f>
        <v>0</v>
      </c>
      <c r="AD45" s="55">
        <f>HLOOKUP(AD$2,'Centres d''intérêt CM2'!$E$1:$O$61,ROW()-1,)</f>
        <v>0</v>
      </c>
      <c r="AE45" s="55">
        <f>HLOOKUP(AE$2,'Centres d''intérêt CM2'!$E$1:$O$61,ROW()-1,)</f>
        <v>0</v>
      </c>
      <c r="AF45" s="56">
        <f>HLOOKUP(AF$2,'Centres d''intérêt CM2'!$E$1:$O$61,ROW()-1,)</f>
        <v>0</v>
      </c>
      <c r="AG45" s="54">
        <f>HLOOKUP(AG$2,'Centres d''intérêt 6'!$E$1:$O$61,ROW()-1,)</f>
        <v>0</v>
      </c>
      <c r="AH45" s="55">
        <f>HLOOKUP(AH$2,'Centres d''intérêt 6'!$E$1:$O$61,ROW()-1,)</f>
        <v>0</v>
      </c>
      <c r="AI45" s="55">
        <f>HLOOKUP(AI$2,'Centres d''intérêt 6'!$E$1:$O$61,ROW()-1,)</f>
        <v>0</v>
      </c>
      <c r="AJ45" s="55">
        <f>HLOOKUP(AJ$2,'Centres d''intérêt 6'!$E$1:$O$61,ROW()-1,)</f>
        <v>0</v>
      </c>
      <c r="AK45" s="55">
        <f>HLOOKUP(AK$2,'Centres d''intérêt 6'!$E$1:$O$61,ROW()-1,)</f>
        <v>0</v>
      </c>
      <c r="AL45" s="55">
        <f>HLOOKUP(AL$2,'Centres d''intérêt 6'!$E$1:$O$61,ROW()-1,)</f>
        <v>0</v>
      </c>
      <c r="AM45" s="55">
        <f>HLOOKUP(AM$2,'Centres d''intérêt 6'!$E$1:$O$61,ROW()-1,)</f>
        <v>0</v>
      </c>
      <c r="AN45" s="55">
        <f>HLOOKUP(AN$2,'Centres d''intérêt 6'!$E$1:$O$61,ROW()-1,)</f>
        <v>0</v>
      </c>
      <c r="AO45" s="55">
        <f>HLOOKUP(AO$2,'Centres d''intérêt 6'!$E$1:$O$61,ROW()-1,)</f>
        <v>0</v>
      </c>
      <c r="AP45" s="56">
        <f>HLOOKUP(AP$2,'Centres d''intérêt 6'!$E$1:$O$61,ROW()-1,)</f>
        <v>0</v>
      </c>
    </row>
    <row r="46" spans="1:42" ht="31.5">
      <c r="A46" s="213"/>
      <c r="B46" s="209"/>
      <c r="C46" s="213"/>
      <c r="D46" s="105" t="s">
        <v>131</v>
      </c>
      <c r="E46" s="36">
        <f t="shared" si="2"/>
        <v>0</v>
      </c>
      <c r="F46" s="207"/>
      <c r="G46" s="13">
        <f t="shared" si="6"/>
        <v>0</v>
      </c>
      <c r="H46" s="207"/>
      <c r="I46" s="13">
        <f t="shared" si="3"/>
        <v>0</v>
      </c>
      <c r="J46" s="219"/>
      <c r="K46" s="14">
        <f t="shared" si="4"/>
        <v>0</v>
      </c>
      <c r="L46" s="207"/>
      <c r="M46" s="54">
        <f>HLOOKUP(M$2,'Centres d''intérêt CM1'!$E$1:$O$61,ROW()-1,)</f>
        <v>0</v>
      </c>
      <c r="N46" s="55">
        <f>HLOOKUP(N$2,'Centres d''intérêt CM1'!$E$1:$O$61,ROW()-1,)</f>
        <v>0</v>
      </c>
      <c r="O46" s="55">
        <f>HLOOKUP(O$2,'Centres d''intérêt CM1'!$E$1:$O$61,ROW()-1,)</f>
        <v>0</v>
      </c>
      <c r="P46" s="55">
        <f>HLOOKUP(P$2,'Centres d''intérêt CM1'!$E$1:$O$61,ROW()-1,)</f>
        <v>0</v>
      </c>
      <c r="Q46" s="55">
        <f>HLOOKUP(Q$2,'Centres d''intérêt CM1'!$E$1:$O$61,ROW()-1,)</f>
        <v>0</v>
      </c>
      <c r="R46" s="55">
        <f>HLOOKUP(R$2,'Centres d''intérêt CM1'!$E$1:$O$61,ROW()-1,)</f>
        <v>0</v>
      </c>
      <c r="S46" s="55">
        <f>HLOOKUP(S$2,'Centres d''intérêt CM1'!$E$1:$O$61,ROW()-1,)</f>
        <v>0</v>
      </c>
      <c r="T46" s="55">
        <f>HLOOKUP(T$2,'Centres d''intérêt CM1'!$E$1:$O$61,ROW()-1,)</f>
        <v>0</v>
      </c>
      <c r="U46" s="55">
        <f>HLOOKUP(U$2,'Centres d''intérêt CM1'!$E$1:$O$61,ROW()-1,)</f>
        <v>0</v>
      </c>
      <c r="V46" s="55">
        <f>HLOOKUP(V$2,'Centres d''intérêt CM1'!$E$1:$O$61,ROW()-1,)</f>
        <v>0</v>
      </c>
      <c r="W46" s="54">
        <f>HLOOKUP(W$2,'Centres d''intérêt CM2'!$E$1:$O$61,ROW()-1,)</f>
        <v>0</v>
      </c>
      <c r="X46" s="55">
        <f>HLOOKUP(X$2,'Centres d''intérêt CM2'!$E$1:$O$61,ROW()-1,)</f>
        <v>0</v>
      </c>
      <c r="Y46" s="55">
        <f>HLOOKUP(Y$2,'Centres d''intérêt CM2'!$E$1:$O$61,ROW()-1,)</f>
        <v>0</v>
      </c>
      <c r="Z46" s="55">
        <f>HLOOKUP(Z$2,'Centres d''intérêt CM2'!$E$1:$O$61,ROW()-1,)</f>
        <v>0</v>
      </c>
      <c r="AA46" s="55">
        <f>HLOOKUP(AA$2,'Centres d''intérêt CM2'!$E$1:$O$61,ROW()-1,)</f>
        <v>0</v>
      </c>
      <c r="AB46" s="55">
        <f>HLOOKUP(AB$2,'Centres d''intérêt CM2'!$E$1:$O$61,ROW()-1,)</f>
        <v>0</v>
      </c>
      <c r="AC46" s="55">
        <f>HLOOKUP(AC$2,'Centres d''intérêt CM2'!$E$1:$O$61,ROW()-1,)</f>
        <v>0</v>
      </c>
      <c r="AD46" s="55">
        <f>HLOOKUP(AD$2,'Centres d''intérêt CM2'!$E$1:$O$61,ROW()-1,)</f>
        <v>0</v>
      </c>
      <c r="AE46" s="55">
        <f>HLOOKUP(AE$2,'Centres d''intérêt CM2'!$E$1:$O$61,ROW()-1,)</f>
        <v>0</v>
      </c>
      <c r="AF46" s="56">
        <f>HLOOKUP(AF$2,'Centres d''intérêt CM2'!$E$1:$O$61,ROW()-1,)</f>
        <v>0</v>
      </c>
      <c r="AG46" s="54">
        <f>HLOOKUP(AG$2,'Centres d''intérêt 6'!$E$1:$O$61,ROW()-1,)</f>
        <v>0</v>
      </c>
      <c r="AH46" s="55">
        <f>HLOOKUP(AH$2,'Centres d''intérêt 6'!$E$1:$O$61,ROW()-1,)</f>
        <v>0</v>
      </c>
      <c r="AI46" s="55">
        <f>HLOOKUP(AI$2,'Centres d''intérêt 6'!$E$1:$O$61,ROW()-1,)</f>
        <v>0</v>
      </c>
      <c r="AJ46" s="55">
        <f>HLOOKUP(AJ$2,'Centres d''intérêt 6'!$E$1:$O$61,ROW()-1,)</f>
        <v>0</v>
      </c>
      <c r="AK46" s="55">
        <f>HLOOKUP(AK$2,'Centres d''intérêt 6'!$E$1:$O$61,ROW()-1,)</f>
        <v>0</v>
      </c>
      <c r="AL46" s="55">
        <f>HLOOKUP(AL$2,'Centres d''intérêt 6'!$E$1:$O$61,ROW()-1,)</f>
        <v>0</v>
      </c>
      <c r="AM46" s="55">
        <f>HLOOKUP(AM$2,'Centres d''intérêt 6'!$E$1:$O$61,ROW()-1,)</f>
        <v>0</v>
      </c>
      <c r="AN46" s="55">
        <f>HLOOKUP(AN$2,'Centres d''intérêt 6'!$E$1:$O$61,ROW()-1,)</f>
        <v>0</v>
      </c>
      <c r="AO46" s="55">
        <f>HLOOKUP(AO$2,'Centres d''intérêt 6'!$E$1:$O$61,ROW()-1,)</f>
        <v>0</v>
      </c>
      <c r="AP46" s="56">
        <f>HLOOKUP(AP$2,'Centres d''intérêt 6'!$E$1:$O$61,ROW()-1,)</f>
        <v>0</v>
      </c>
    </row>
    <row r="47" spans="1:42" ht="47.25">
      <c r="A47" s="213"/>
      <c r="B47" s="209"/>
      <c r="C47" s="213"/>
      <c r="D47" s="105" t="s">
        <v>132</v>
      </c>
      <c r="E47" s="36">
        <f t="shared" si="2"/>
        <v>0</v>
      </c>
      <c r="F47" s="207"/>
      <c r="G47" s="13">
        <f t="shared" si="6"/>
        <v>0</v>
      </c>
      <c r="H47" s="207"/>
      <c r="I47" s="13">
        <f t="shared" si="3"/>
        <v>0</v>
      </c>
      <c r="J47" s="219"/>
      <c r="K47" s="14">
        <f t="shared" si="4"/>
        <v>0</v>
      </c>
      <c r="L47" s="207"/>
      <c r="M47" s="54">
        <f>HLOOKUP(M$2,'Centres d''intérêt CM1'!$E$1:$O$61,ROW()-1,)</f>
        <v>0</v>
      </c>
      <c r="N47" s="55">
        <f>HLOOKUP(N$2,'Centres d''intérêt CM1'!$E$1:$O$61,ROW()-1,)</f>
        <v>0</v>
      </c>
      <c r="O47" s="55">
        <f>HLOOKUP(O$2,'Centres d''intérêt CM1'!$E$1:$O$61,ROW()-1,)</f>
        <v>0</v>
      </c>
      <c r="P47" s="55">
        <f>HLOOKUP(P$2,'Centres d''intérêt CM1'!$E$1:$O$61,ROW()-1,)</f>
        <v>0</v>
      </c>
      <c r="Q47" s="55">
        <f>HLOOKUP(Q$2,'Centres d''intérêt CM1'!$E$1:$O$61,ROW()-1,)</f>
        <v>0</v>
      </c>
      <c r="R47" s="55">
        <f>HLOOKUP(R$2,'Centres d''intérêt CM1'!$E$1:$O$61,ROW()-1,)</f>
        <v>0</v>
      </c>
      <c r="S47" s="55">
        <f>HLOOKUP(S$2,'Centres d''intérêt CM1'!$E$1:$O$61,ROW()-1,)</f>
        <v>0</v>
      </c>
      <c r="T47" s="55">
        <f>HLOOKUP(T$2,'Centres d''intérêt CM1'!$E$1:$O$61,ROW()-1,)</f>
        <v>0</v>
      </c>
      <c r="U47" s="55">
        <f>HLOOKUP(U$2,'Centres d''intérêt CM1'!$E$1:$O$61,ROW()-1,)</f>
        <v>0</v>
      </c>
      <c r="V47" s="55">
        <f>HLOOKUP(V$2,'Centres d''intérêt CM1'!$E$1:$O$61,ROW()-1,)</f>
        <v>0</v>
      </c>
      <c r="W47" s="54">
        <f>HLOOKUP(W$2,'Centres d''intérêt CM2'!$E$1:$O$61,ROW()-1,)</f>
        <v>0</v>
      </c>
      <c r="X47" s="55">
        <f>HLOOKUP(X$2,'Centres d''intérêt CM2'!$E$1:$O$61,ROW()-1,)</f>
        <v>0</v>
      </c>
      <c r="Y47" s="55">
        <f>HLOOKUP(Y$2,'Centres d''intérêt CM2'!$E$1:$O$61,ROW()-1,)</f>
        <v>0</v>
      </c>
      <c r="Z47" s="55">
        <f>HLOOKUP(Z$2,'Centres d''intérêt CM2'!$E$1:$O$61,ROW()-1,)</f>
        <v>0</v>
      </c>
      <c r="AA47" s="55">
        <f>HLOOKUP(AA$2,'Centres d''intérêt CM2'!$E$1:$O$61,ROW()-1,)</f>
        <v>0</v>
      </c>
      <c r="AB47" s="55">
        <f>HLOOKUP(AB$2,'Centres d''intérêt CM2'!$E$1:$O$61,ROW()-1,)</f>
        <v>0</v>
      </c>
      <c r="AC47" s="55">
        <f>HLOOKUP(AC$2,'Centres d''intérêt CM2'!$E$1:$O$61,ROW()-1,)</f>
        <v>0</v>
      </c>
      <c r="AD47" s="55">
        <f>HLOOKUP(AD$2,'Centres d''intérêt CM2'!$E$1:$O$61,ROW()-1,)</f>
        <v>0</v>
      </c>
      <c r="AE47" s="55">
        <f>HLOOKUP(AE$2,'Centres d''intérêt CM2'!$E$1:$O$61,ROW()-1,)</f>
        <v>0</v>
      </c>
      <c r="AF47" s="56">
        <f>HLOOKUP(AF$2,'Centres d''intérêt CM2'!$E$1:$O$61,ROW()-1,)</f>
        <v>0</v>
      </c>
      <c r="AG47" s="54">
        <f>HLOOKUP(AG$2,'Centres d''intérêt 6'!$E$1:$O$61,ROW()-1,)</f>
        <v>0</v>
      </c>
      <c r="AH47" s="55">
        <f>HLOOKUP(AH$2,'Centres d''intérêt 6'!$E$1:$O$61,ROW()-1,)</f>
        <v>0</v>
      </c>
      <c r="AI47" s="55">
        <f>HLOOKUP(AI$2,'Centres d''intérêt 6'!$E$1:$O$61,ROW()-1,)</f>
        <v>0</v>
      </c>
      <c r="AJ47" s="55">
        <f>HLOOKUP(AJ$2,'Centres d''intérêt 6'!$E$1:$O$61,ROW()-1,)</f>
        <v>0</v>
      </c>
      <c r="AK47" s="55">
        <f>HLOOKUP(AK$2,'Centres d''intérêt 6'!$E$1:$O$61,ROW()-1,)</f>
        <v>0</v>
      </c>
      <c r="AL47" s="55">
        <f>HLOOKUP(AL$2,'Centres d''intérêt 6'!$E$1:$O$61,ROW()-1,)</f>
        <v>0</v>
      </c>
      <c r="AM47" s="55">
        <f>HLOOKUP(AM$2,'Centres d''intérêt 6'!$E$1:$O$61,ROW()-1,)</f>
        <v>0</v>
      </c>
      <c r="AN47" s="55">
        <f>HLOOKUP(AN$2,'Centres d''intérêt 6'!$E$1:$O$61,ROW()-1,)</f>
        <v>0</v>
      </c>
      <c r="AO47" s="55">
        <f>HLOOKUP(AO$2,'Centres d''intérêt 6'!$E$1:$O$61,ROW()-1,)</f>
        <v>0</v>
      </c>
      <c r="AP47" s="56">
        <f>HLOOKUP(AP$2,'Centres d''intérêt 6'!$E$1:$O$61,ROW()-1,)</f>
        <v>0</v>
      </c>
    </row>
    <row r="48" spans="1:42" ht="63">
      <c r="A48" s="213"/>
      <c r="B48" s="210"/>
      <c r="C48" s="214"/>
      <c r="D48" s="138" t="s">
        <v>133</v>
      </c>
      <c r="E48" s="36">
        <f t="shared" si="2"/>
        <v>0</v>
      </c>
      <c r="F48" s="207"/>
      <c r="G48" s="13">
        <f t="shared" si="6"/>
        <v>0</v>
      </c>
      <c r="H48" s="207"/>
      <c r="I48" s="13">
        <f t="shared" si="3"/>
        <v>0</v>
      </c>
      <c r="J48" s="219"/>
      <c r="K48" s="14">
        <f t="shared" si="4"/>
        <v>0</v>
      </c>
      <c r="L48" s="207"/>
      <c r="M48" s="54">
        <f>HLOOKUP(M$2,'Centres d''intérêt CM1'!$E$1:$O$61,ROW()-1,)</f>
        <v>0</v>
      </c>
      <c r="N48" s="55">
        <f>HLOOKUP(N$2,'Centres d''intérêt CM1'!$E$1:$O$61,ROW()-1,)</f>
        <v>0</v>
      </c>
      <c r="O48" s="55">
        <f>HLOOKUP(O$2,'Centres d''intérêt CM1'!$E$1:$O$61,ROW()-1,)</f>
        <v>0</v>
      </c>
      <c r="P48" s="55">
        <f>HLOOKUP(P$2,'Centres d''intérêt CM1'!$E$1:$O$61,ROW()-1,)</f>
        <v>0</v>
      </c>
      <c r="Q48" s="55">
        <f>HLOOKUP(Q$2,'Centres d''intérêt CM1'!$E$1:$O$61,ROW()-1,)</f>
        <v>0</v>
      </c>
      <c r="R48" s="55">
        <f>HLOOKUP(R$2,'Centres d''intérêt CM1'!$E$1:$O$61,ROW()-1,)</f>
        <v>0</v>
      </c>
      <c r="S48" s="55">
        <f>HLOOKUP(S$2,'Centres d''intérêt CM1'!$E$1:$O$61,ROW()-1,)</f>
        <v>0</v>
      </c>
      <c r="T48" s="55">
        <f>HLOOKUP(T$2,'Centres d''intérêt CM1'!$E$1:$O$61,ROW()-1,)</f>
        <v>0</v>
      </c>
      <c r="U48" s="55">
        <f>HLOOKUP(U$2,'Centres d''intérêt CM1'!$E$1:$O$61,ROW()-1,)</f>
        <v>0</v>
      </c>
      <c r="V48" s="55">
        <f>HLOOKUP(V$2,'Centres d''intérêt CM1'!$E$1:$O$61,ROW()-1,)</f>
        <v>0</v>
      </c>
      <c r="W48" s="54">
        <f>HLOOKUP(W$2,'Centres d''intérêt CM2'!$E$1:$O$61,ROW()-1,)</f>
        <v>0</v>
      </c>
      <c r="X48" s="55">
        <f>HLOOKUP(X$2,'Centres d''intérêt CM2'!$E$1:$O$61,ROW()-1,)</f>
        <v>0</v>
      </c>
      <c r="Y48" s="55">
        <f>HLOOKUP(Y$2,'Centres d''intérêt CM2'!$E$1:$O$61,ROW()-1,)</f>
        <v>0</v>
      </c>
      <c r="Z48" s="55">
        <f>HLOOKUP(Z$2,'Centres d''intérêt CM2'!$E$1:$O$61,ROW()-1,)</f>
        <v>0</v>
      </c>
      <c r="AA48" s="55">
        <f>HLOOKUP(AA$2,'Centres d''intérêt CM2'!$E$1:$O$61,ROW()-1,)</f>
        <v>0</v>
      </c>
      <c r="AB48" s="55">
        <f>HLOOKUP(AB$2,'Centres d''intérêt CM2'!$E$1:$O$61,ROW()-1,)</f>
        <v>0</v>
      </c>
      <c r="AC48" s="55">
        <f>HLOOKUP(AC$2,'Centres d''intérêt CM2'!$E$1:$O$61,ROW()-1,)</f>
        <v>0</v>
      </c>
      <c r="AD48" s="55">
        <f>HLOOKUP(AD$2,'Centres d''intérêt CM2'!$E$1:$O$61,ROW()-1,)</f>
        <v>0</v>
      </c>
      <c r="AE48" s="55">
        <f>HLOOKUP(AE$2,'Centres d''intérêt CM2'!$E$1:$O$61,ROW()-1,)</f>
        <v>0</v>
      </c>
      <c r="AF48" s="56">
        <f>HLOOKUP(AF$2,'Centres d''intérêt CM2'!$E$1:$O$61,ROW()-1,)</f>
        <v>0</v>
      </c>
      <c r="AG48" s="54">
        <f>HLOOKUP(AG$2,'Centres d''intérêt 6'!$E$1:$O$61,ROW()-1,)</f>
        <v>0</v>
      </c>
      <c r="AH48" s="55">
        <f>HLOOKUP(AH$2,'Centres d''intérêt 6'!$E$1:$O$61,ROW()-1,)</f>
        <v>0</v>
      </c>
      <c r="AI48" s="55">
        <f>HLOOKUP(AI$2,'Centres d''intérêt 6'!$E$1:$O$61,ROW()-1,)</f>
        <v>0</v>
      </c>
      <c r="AJ48" s="55">
        <f>HLOOKUP(AJ$2,'Centres d''intérêt 6'!$E$1:$O$61,ROW()-1,)</f>
        <v>0</v>
      </c>
      <c r="AK48" s="55">
        <f>HLOOKUP(AK$2,'Centres d''intérêt 6'!$E$1:$O$61,ROW()-1,)</f>
        <v>0</v>
      </c>
      <c r="AL48" s="55">
        <f>HLOOKUP(AL$2,'Centres d''intérêt 6'!$E$1:$O$61,ROW()-1,)</f>
        <v>0</v>
      </c>
      <c r="AM48" s="55">
        <f>HLOOKUP(AM$2,'Centres d''intérêt 6'!$E$1:$O$61,ROW()-1,)</f>
        <v>0</v>
      </c>
      <c r="AN48" s="55">
        <f>HLOOKUP(AN$2,'Centres d''intérêt 6'!$E$1:$O$61,ROW()-1,)</f>
        <v>0</v>
      </c>
      <c r="AO48" s="55">
        <f>HLOOKUP(AO$2,'Centres d''intérêt 6'!$E$1:$O$61,ROW()-1,)</f>
        <v>0</v>
      </c>
      <c r="AP48" s="56">
        <f>HLOOKUP(AP$2,'Centres d''intérêt 6'!$E$1:$O$61,ROW()-1,)</f>
        <v>0</v>
      </c>
    </row>
    <row r="49" spans="1:42" ht="80.099999999999994" customHeight="1">
      <c r="A49" s="213"/>
      <c r="B49" s="203" t="s">
        <v>134</v>
      </c>
      <c r="C49" s="203" t="s">
        <v>25</v>
      </c>
      <c r="D49" s="106" t="s">
        <v>135</v>
      </c>
      <c r="E49" s="35">
        <f t="shared" si="2"/>
        <v>0</v>
      </c>
      <c r="F49" s="206">
        <f>IF(SUM(E49:E51)&lt;&gt;0,COUNTIF((E49:E51),"&lt;&gt;"&amp;"0")/3,0)</f>
        <v>0</v>
      </c>
      <c r="G49" s="35">
        <f t="shared" si="6"/>
        <v>0</v>
      </c>
      <c r="H49" s="206">
        <f>IF(SUM(G49:G51)&lt;&gt;0,COUNTIF((G49:G51),"&lt;&gt;"&amp;"0")/3,0)</f>
        <v>0</v>
      </c>
      <c r="I49" s="35">
        <f t="shared" si="3"/>
        <v>0</v>
      </c>
      <c r="J49" s="266">
        <f>IF(SUM(I49:I51)&lt;&gt;0,COUNTIF((I49:I51),"&lt;&gt;"&amp;"0")/3,0)</f>
        <v>0</v>
      </c>
      <c r="K49" s="40">
        <f t="shared" si="4"/>
        <v>0</v>
      </c>
      <c r="L49" s="206">
        <f>IF(SUM(K49:K51)&lt;&gt;0,COUNTIF((K49:K51),"&lt;&gt;"&amp;"0")/3,0)</f>
        <v>0</v>
      </c>
      <c r="M49" s="54">
        <f>HLOOKUP(M$2,'Centres d''intérêt CM1'!$E$1:$O$61,ROW()-1,)</f>
        <v>0</v>
      </c>
      <c r="N49" s="55">
        <f>HLOOKUP(N$2,'Centres d''intérêt CM1'!$E$1:$O$61,ROW()-1,)</f>
        <v>0</v>
      </c>
      <c r="O49" s="55">
        <f>HLOOKUP(O$2,'Centres d''intérêt CM1'!$E$1:$O$61,ROW()-1,)</f>
        <v>0</v>
      </c>
      <c r="P49" s="55">
        <f>HLOOKUP(P$2,'Centres d''intérêt CM1'!$E$1:$O$61,ROW()-1,)</f>
        <v>0</v>
      </c>
      <c r="Q49" s="55">
        <f>HLOOKUP(Q$2,'Centres d''intérêt CM1'!$E$1:$O$61,ROW()-1,)</f>
        <v>0</v>
      </c>
      <c r="R49" s="55">
        <f>HLOOKUP(R$2,'Centres d''intérêt CM1'!$E$1:$O$61,ROW()-1,)</f>
        <v>0</v>
      </c>
      <c r="S49" s="55">
        <f>HLOOKUP(S$2,'Centres d''intérêt CM1'!$E$1:$O$61,ROW()-1,)</f>
        <v>0</v>
      </c>
      <c r="T49" s="55">
        <f>HLOOKUP(T$2,'Centres d''intérêt CM1'!$E$1:$O$61,ROW()-1,)</f>
        <v>0</v>
      </c>
      <c r="U49" s="55">
        <f>HLOOKUP(U$2,'Centres d''intérêt CM1'!$E$1:$O$61,ROW()-1,)</f>
        <v>0</v>
      </c>
      <c r="V49" s="55">
        <f>HLOOKUP(V$2,'Centres d''intérêt CM1'!$E$1:$O$61,ROW()-1,)</f>
        <v>0</v>
      </c>
      <c r="W49" s="54">
        <f>HLOOKUP(W$2,'Centres d''intérêt CM2'!$E$1:$O$61,ROW()-1,)</f>
        <v>0</v>
      </c>
      <c r="X49" s="55">
        <f>HLOOKUP(X$2,'Centres d''intérêt CM2'!$E$1:$O$61,ROW()-1,)</f>
        <v>0</v>
      </c>
      <c r="Y49" s="55">
        <f>HLOOKUP(Y$2,'Centres d''intérêt CM2'!$E$1:$O$61,ROW()-1,)</f>
        <v>0</v>
      </c>
      <c r="Z49" s="55">
        <f>HLOOKUP(Z$2,'Centres d''intérêt CM2'!$E$1:$O$61,ROW()-1,)</f>
        <v>0</v>
      </c>
      <c r="AA49" s="55">
        <f>HLOOKUP(AA$2,'Centres d''intérêt CM2'!$E$1:$O$61,ROW()-1,)</f>
        <v>0</v>
      </c>
      <c r="AB49" s="55">
        <f>HLOOKUP(AB$2,'Centres d''intérêt CM2'!$E$1:$O$61,ROW()-1,)</f>
        <v>0</v>
      </c>
      <c r="AC49" s="55">
        <f>HLOOKUP(AC$2,'Centres d''intérêt CM2'!$E$1:$O$61,ROW()-1,)</f>
        <v>0</v>
      </c>
      <c r="AD49" s="55">
        <f>HLOOKUP(AD$2,'Centres d''intérêt CM2'!$E$1:$O$61,ROW()-1,)</f>
        <v>0</v>
      </c>
      <c r="AE49" s="55">
        <f>HLOOKUP(AE$2,'Centres d''intérêt CM2'!$E$1:$O$61,ROW()-1,)</f>
        <v>0</v>
      </c>
      <c r="AF49" s="56">
        <f>HLOOKUP(AF$2,'Centres d''intérêt CM2'!$E$1:$O$61,ROW()-1,)</f>
        <v>0</v>
      </c>
      <c r="AG49" s="54">
        <f>HLOOKUP(AG$2,'Centres d''intérêt 6'!$E$1:$O$61,ROW()-1,)</f>
        <v>0</v>
      </c>
      <c r="AH49" s="55">
        <f>HLOOKUP(AH$2,'Centres d''intérêt 6'!$E$1:$O$61,ROW()-1,)</f>
        <v>0</v>
      </c>
      <c r="AI49" s="55">
        <f>HLOOKUP(AI$2,'Centres d''intérêt 6'!$E$1:$O$61,ROW()-1,)</f>
        <v>0</v>
      </c>
      <c r="AJ49" s="55">
        <f>HLOOKUP(AJ$2,'Centres d''intérêt 6'!$E$1:$O$61,ROW()-1,)</f>
        <v>0</v>
      </c>
      <c r="AK49" s="55">
        <f>HLOOKUP(AK$2,'Centres d''intérêt 6'!$E$1:$O$61,ROW()-1,)</f>
        <v>0</v>
      </c>
      <c r="AL49" s="55">
        <f>HLOOKUP(AL$2,'Centres d''intérêt 6'!$E$1:$O$61,ROW()-1,)</f>
        <v>0</v>
      </c>
      <c r="AM49" s="55">
        <f>HLOOKUP(AM$2,'Centres d''intérêt 6'!$E$1:$O$61,ROW()-1,)</f>
        <v>0</v>
      </c>
      <c r="AN49" s="55">
        <f>HLOOKUP(AN$2,'Centres d''intérêt 6'!$E$1:$O$61,ROW()-1,)</f>
        <v>0</v>
      </c>
      <c r="AO49" s="55">
        <f>HLOOKUP(AO$2,'Centres d''intérêt 6'!$E$1:$O$61,ROW()-1,)</f>
        <v>0</v>
      </c>
      <c r="AP49" s="56">
        <f>HLOOKUP(AP$2,'Centres d''intérêt 6'!$E$1:$O$61,ROW()-1,)</f>
        <v>0</v>
      </c>
    </row>
    <row r="50" spans="1:42" ht="47.25">
      <c r="A50" s="213"/>
      <c r="B50" s="201"/>
      <c r="C50" s="201"/>
      <c r="D50" s="106" t="s">
        <v>136</v>
      </c>
      <c r="E50" s="13">
        <f t="shared" si="2"/>
        <v>0</v>
      </c>
      <c r="F50" s="207"/>
      <c r="G50" s="13">
        <f t="shared" si="6"/>
        <v>0</v>
      </c>
      <c r="H50" s="207"/>
      <c r="I50" s="13">
        <f t="shared" si="3"/>
        <v>0</v>
      </c>
      <c r="J50" s="219"/>
      <c r="K50" s="14">
        <f t="shared" si="4"/>
        <v>0</v>
      </c>
      <c r="L50" s="207"/>
      <c r="M50" s="54">
        <f>HLOOKUP(M$2,'Centres d''intérêt CM1'!$E$1:$O$61,ROW()-1,)</f>
        <v>0</v>
      </c>
      <c r="N50" s="55">
        <f>HLOOKUP(N$2,'Centres d''intérêt CM1'!$E$1:$O$61,ROW()-1,)</f>
        <v>0</v>
      </c>
      <c r="O50" s="55">
        <f>HLOOKUP(O$2,'Centres d''intérêt CM1'!$E$1:$O$61,ROW()-1,)</f>
        <v>0</v>
      </c>
      <c r="P50" s="55">
        <f>HLOOKUP(P$2,'Centres d''intérêt CM1'!$E$1:$O$61,ROW()-1,)</f>
        <v>0</v>
      </c>
      <c r="Q50" s="55">
        <f>HLOOKUP(Q$2,'Centres d''intérêt CM1'!$E$1:$O$61,ROW()-1,)</f>
        <v>0</v>
      </c>
      <c r="R50" s="55">
        <f>HLOOKUP(R$2,'Centres d''intérêt CM1'!$E$1:$O$61,ROW()-1,)</f>
        <v>0</v>
      </c>
      <c r="S50" s="55">
        <f>HLOOKUP(S$2,'Centres d''intérêt CM1'!$E$1:$O$61,ROW()-1,)</f>
        <v>0</v>
      </c>
      <c r="T50" s="55">
        <f>HLOOKUP(T$2,'Centres d''intérêt CM1'!$E$1:$O$61,ROW()-1,)</f>
        <v>0</v>
      </c>
      <c r="U50" s="55">
        <f>HLOOKUP(U$2,'Centres d''intérêt CM1'!$E$1:$O$61,ROW()-1,)</f>
        <v>0</v>
      </c>
      <c r="V50" s="55">
        <f>HLOOKUP(V$2,'Centres d''intérêt CM1'!$E$1:$O$61,ROW()-1,)</f>
        <v>0</v>
      </c>
      <c r="W50" s="54">
        <f>HLOOKUP(W$2,'Centres d''intérêt CM2'!$E$1:$O$61,ROW()-1,)</f>
        <v>0</v>
      </c>
      <c r="X50" s="55">
        <f>HLOOKUP(X$2,'Centres d''intérêt CM2'!$E$1:$O$61,ROW()-1,)</f>
        <v>0</v>
      </c>
      <c r="Y50" s="55">
        <f>HLOOKUP(Y$2,'Centres d''intérêt CM2'!$E$1:$O$61,ROW()-1,)</f>
        <v>0</v>
      </c>
      <c r="Z50" s="55">
        <f>HLOOKUP(Z$2,'Centres d''intérêt CM2'!$E$1:$O$61,ROW()-1,)</f>
        <v>0</v>
      </c>
      <c r="AA50" s="55">
        <f>HLOOKUP(AA$2,'Centres d''intérêt CM2'!$E$1:$O$61,ROW()-1,)</f>
        <v>0</v>
      </c>
      <c r="AB50" s="55">
        <f>HLOOKUP(AB$2,'Centres d''intérêt CM2'!$E$1:$O$61,ROW()-1,)</f>
        <v>0</v>
      </c>
      <c r="AC50" s="55">
        <f>HLOOKUP(AC$2,'Centres d''intérêt CM2'!$E$1:$O$61,ROW()-1,)</f>
        <v>0</v>
      </c>
      <c r="AD50" s="55">
        <f>HLOOKUP(AD$2,'Centres d''intérêt CM2'!$E$1:$O$61,ROW()-1,)</f>
        <v>0</v>
      </c>
      <c r="AE50" s="55">
        <f>HLOOKUP(AE$2,'Centres d''intérêt CM2'!$E$1:$O$61,ROW()-1,)</f>
        <v>0</v>
      </c>
      <c r="AF50" s="56">
        <f>HLOOKUP(AF$2,'Centres d''intérêt CM2'!$E$1:$O$61,ROW()-1,)</f>
        <v>0</v>
      </c>
      <c r="AG50" s="54">
        <f>HLOOKUP(AG$2,'Centres d''intérêt 6'!$E$1:$O$61,ROW()-1,)</f>
        <v>0</v>
      </c>
      <c r="AH50" s="55">
        <f>HLOOKUP(AH$2,'Centres d''intérêt 6'!$E$1:$O$61,ROW()-1,)</f>
        <v>0</v>
      </c>
      <c r="AI50" s="55">
        <f>HLOOKUP(AI$2,'Centres d''intérêt 6'!$E$1:$O$61,ROW()-1,)</f>
        <v>0</v>
      </c>
      <c r="AJ50" s="55">
        <f>HLOOKUP(AJ$2,'Centres d''intérêt 6'!$E$1:$O$61,ROW()-1,)</f>
        <v>0</v>
      </c>
      <c r="AK50" s="55">
        <f>HLOOKUP(AK$2,'Centres d''intérêt 6'!$E$1:$O$61,ROW()-1,)</f>
        <v>0</v>
      </c>
      <c r="AL50" s="55">
        <f>HLOOKUP(AL$2,'Centres d''intérêt 6'!$E$1:$O$61,ROW()-1,)</f>
        <v>0</v>
      </c>
      <c r="AM50" s="55">
        <f>HLOOKUP(AM$2,'Centres d''intérêt 6'!$E$1:$O$61,ROW()-1,)</f>
        <v>0</v>
      </c>
      <c r="AN50" s="55">
        <f>HLOOKUP(AN$2,'Centres d''intérêt 6'!$E$1:$O$61,ROW()-1,)</f>
        <v>0</v>
      </c>
      <c r="AO50" s="55">
        <f>HLOOKUP(AO$2,'Centres d''intérêt 6'!$E$1:$O$61,ROW()-1,)</f>
        <v>0</v>
      </c>
      <c r="AP50" s="56">
        <f>HLOOKUP(AP$2,'Centres d''intérêt 6'!$E$1:$O$61,ROW()-1,)</f>
        <v>0</v>
      </c>
    </row>
    <row r="51" spans="1:42" ht="63.95" customHeight="1">
      <c r="A51" s="213"/>
      <c r="B51" s="205"/>
      <c r="C51" s="205"/>
      <c r="D51" s="106" t="s">
        <v>137</v>
      </c>
      <c r="E51" s="13">
        <f t="shared" si="2"/>
        <v>0</v>
      </c>
      <c r="F51" s="207"/>
      <c r="G51" s="13">
        <f t="shared" si="6"/>
        <v>0</v>
      </c>
      <c r="H51" s="207"/>
      <c r="I51" s="13">
        <f t="shared" si="3"/>
        <v>0</v>
      </c>
      <c r="J51" s="219"/>
      <c r="K51" s="14">
        <f t="shared" si="4"/>
        <v>0</v>
      </c>
      <c r="L51" s="207"/>
      <c r="M51" s="54">
        <f>HLOOKUP(M$2,'Centres d''intérêt CM1'!$E$1:$O$61,ROW()-1,)</f>
        <v>0</v>
      </c>
      <c r="N51" s="55">
        <f>HLOOKUP(N$2,'Centres d''intérêt CM1'!$E$1:$O$61,ROW()-1,)</f>
        <v>0</v>
      </c>
      <c r="O51" s="55">
        <f>HLOOKUP(O$2,'Centres d''intérêt CM1'!$E$1:$O$61,ROW()-1,)</f>
        <v>0</v>
      </c>
      <c r="P51" s="55">
        <f>HLOOKUP(P$2,'Centres d''intérêt CM1'!$E$1:$O$61,ROW()-1,)</f>
        <v>0</v>
      </c>
      <c r="Q51" s="55">
        <f>HLOOKUP(Q$2,'Centres d''intérêt CM1'!$E$1:$O$61,ROW()-1,)</f>
        <v>0</v>
      </c>
      <c r="R51" s="55">
        <f>HLOOKUP(R$2,'Centres d''intérêt CM1'!$E$1:$O$61,ROW()-1,)</f>
        <v>0</v>
      </c>
      <c r="S51" s="55">
        <f>HLOOKUP(S$2,'Centres d''intérêt CM1'!$E$1:$O$61,ROW()-1,)</f>
        <v>0</v>
      </c>
      <c r="T51" s="55">
        <f>HLOOKUP(T$2,'Centres d''intérêt CM1'!$E$1:$O$61,ROW()-1,)</f>
        <v>0</v>
      </c>
      <c r="U51" s="55">
        <f>HLOOKUP(U$2,'Centres d''intérêt CM1'!$E$1:$O$61,ROW()-1,)</f>
        <v>0</v>
      </c>
      <c r="V51" s="55">
        <f>HLOOKUP(V$2,'Centres d''intérêt CM1'!$E$1:$O$61,ROW()-1,)</f>
        <v>0</v>
      </c>
      <c r="W51" s="54">
        <f>HLOOKUP(W$2,'Centres d''intérêt CM2'!$E$1:$O$61,ROW()-1,)</f>
        <v>0</v>
      </c>
      <c r="X51" s="55">
        <f>HLOOKUP(X$2,'Centres d''intérêt CM2'!$E$1:$O$61,ROW()-1,)</f>
        <v>0</v>
      </c>
      <c r="Y51" s="55">
        <f>HLOOKUP(Y$2,'Centres d''intérêt CM2'!$E$1:$O$61,ROW()-1,)</f>
        <v>0</v>
      </c>
      <c r="Z51" s="55">
        <f>HLOOKUP(Z$2,'Centres d''intérêt CM2'!$E$1:$O$61,ROW()-1,)</f>
        <v>0</v>
      </c>
      <c r="AA51" s="55">
        <f>HLOOKUP(AA$2,'Centres d''intérêt CM2'!$E$1:$O$61,ROW()-1,)</f>
        <v>0</v>
      </c>
      <c r="AB51" s="55">
        <f>HLOOKUP(AB$2,'Centres d''intérêt CM2'!$E$1:$O$61,ROW()-1,)</f>
        <v>0</v>
      </c>
      <c r="AC51" s="55">
        <f>HLOOKUP(AC$2,'Centres d''intérêt CM2'!$E$1:$O$61,ROW()-1,)</f>
        <v>0</v>
      </c>
      <c r="AD51" s="55">
        <f>HLOOKUP(AD$2,'Centres d''intérêt CM2'!$E$1:$O$61,ROW()-1,)</f>
        <v>0</v>
      </c>
      <c r="AE51" s="55">
        <f>HLOOKUP(AE$2,'Centres d''intérêt CM2'!$E$1:$O$61,ROW()-1,)</f>
        <v>0</v>
      </c>
      <c r="AF51" s="56">
        <f>HLOOKUP(AF$2,'Centres d''intérêt CM2'!$E$1:$O$61,ROW()-1,)</f>
        <v>0</v>
      </c>
      <c r="AG51" s="54">
        <f>HLOOKUP(AG$2,'Centres d''intérêt 6'!$E$1:$O$61,ROW()-1,)</f>
        <v>0</v>
      </c>
      <c r="AH51" s="55">
        <f>HLOOKUP(AH$2,'Centres d''intérêt 6'!$E$1:$O$61,ROW()-1,)</f>
        <v>0</v>
      </c>
      <c r="AI51" s="55">
        <f>HLOOKUP(AI$2,'Centres d''intérêt 6'!$E$1:$O$61,ROW()-1,)</f>
        <v>0</v>
      </c>
      <c r="AJ51" s="55">
        <f>HLOOKUP(AJ$2,'Centres d''intérêt 6'!$E$1:$O$61,ROW()-1,)</f>
        <v>0</v>
      </c>
      <c r="AK51" s="55">
        <f>HLOOKUP(AK$2,'Centres d''intérêt 6'!$E$1:$O$61,ROW()-1,)</f>
        <v>0</v>
      </c>
      <c r="AL51" s="55">
        <f>HLOOKUP(AL$2,'Centres d''intérêt 6'!$E$1:$O$61,ROW()-1,)</f>
        <v>0</v>
      </c>
      <c r="AM51" s="55">
        <f>HLOOKUP(AM$2,'Centres d''intérêt 6'!$E$1:$O$61,ROW()-1,)</f>
        <v>0</v>
      </c>
      <c r="AN51" s="55">
        <f>HLOOKUP(AN$2,'Centres d''intérêt 6'!$E$1:$O$61,ROW()-1,)</f>
        <v>0</v>
      </c>
      <c r="AO51" s="55">
        <f>HLOOKUP(AO$2,'Centres d''intérêt 6'!$E$1:$O$61,ROW()-1,)</f>
        <v>0</v>
      </c>
      <c r="AP51" s="56">
        <f>HLOOKUP(AP$2,'Centres d''intérêt 6'!$E$1:$O$61,ROW()-1,)</f>
        <v>0</v>
      </c>
    </row>
    <row r="52" spans="1:42" ht="15.95" customHeight="1">
      <c r="A52" s="213"/>
      <c r="B52" s="201" t="s">
        <v>138</v>
      </c>
      <c r="C52" s="199" t="s">
        <v>25</v>
      </c>
      <c r="D52" s="137" t="s">
        <v>139</v>
      </c>
      <c r="E52" s="34">
        <f t="shared" si="2"/>
        <v>0</v>
      </c>
      <c r="F52" s="206">
        <f>IF(SUM(E52:E54)&lt;&gt;0,COUNTIF((E52:E54),"&lt;&gt;"&amp;"0")/3,0)</f>
        <v>0</v>
      </c>
      <c r="G52" s="35">
        <f t="shared" si="6"/>
        <v>0</v>
      </c>
      <c r="H52" s="206">
        <f>IF(SUM(G52:G54)&lt;&gt;0,COUNTIF((G52:G54),"&lt;&gt;"&amp;"0")/3,0)</f>
        <v>0</v>
      </c>
      <c r="I52" s="35">
        <f t="shared" si="3"/>
        <v>0</v>
      </c>
      <c r="J52" s="266">
        <f>IF(SUM(I52:I54)&lt;&gt;0,COUNTIF((I52:I54),"&lt;&gt;"&amp;"0")/3,0)</f>
        <v>0</v>
      </c>
      <c r="K52" s="40">
        <f t="shared" si="4"/>
        <v>0</v>
      </c>
      <c r="L52" s="206">
        <f>IF(SUM(K52:K54)&lt;&gt;0,COUNTIF((K52:K54),"&lt;&gt;"&amp;"0")/3,0)</f>
        <v>0</v>
      </c>
      <c r="M52" s="54">
        <f>HLOOKUP(M$2,'Centres d''intérêt CM1'!$E$1:$O$61,ROW()-1,)</f>
        <v>0</v>
      </c>
      <c r="N52" s="55">
        <f>HLOOKUP(N$2,'Centres d''intérêt CM1'!$E$1:$O$61,ROW()-1,)</f>
        <v>0</v>
      </c>
      <c r="O52" s="55">
        <f>HLOOKUP(O$2,'Centres d''intérêt CM1'!$E$1:$O$61,ROW()-1,)</f>
        <v>0</v>
      </c>
      <c r="P52" s="55">
        <f>HLOOKUP(P$2,'Centres d''intérêt CM1'!$E$1:$O$61,ROW()-1,)</f>
        <v>0</v>
      </c>
      <c r="Q52" s="55">
        <f>HLOOKUP(Q$2,'Centres d''intérêt CM1'!$E$1:$O$61,ROW()-1,)</f>
        <v>0</v>
      </c>
      <c r="R52" s="55">
        <f>HLOOKUP(R$2,'Centres d''intérêt CM1'!$E$1:$O$61,ROW()-1,)</f>
        <v>0</v>
      </c>
      <c r="S52" s="55">
        <f>HLOOKUP(S$2,'Centres d''intérêt CM1'!$E$1:$O$61,ROW()-1,)</f>
        <v>0</v>
      </c>
      <c r="T52" s="55">
        <f>HLOOKUP(T$2,'Centres d''intérêt CM1'!$E$1:$O$61,ROW()-1,)</f>
        <v>0</v>
      </c>
      <c r="U52" s="55">
        <f>HLOOKUP(U$2,'Centres d''intérêt CM1'!$E$1:$O$61,ROW()-1,)</f>
        <v>0</v>
      </c>
      <c r="V52" s="55">
        <f>HLOOKUP(V$2,'Centres d''intérêt CM1'!$E$1:$O$61,ROW()-1,)</f>
        <v>0</v>
      </c>
      <c r="W52" s="54">
        <f>HLOOKUP(W$2,'Centres d''intérêt CM2'!$E$1:$O$61,ROW()-1,)</f>
        <v>0</v>
      </c>
      <c r="X52" s="55">
        <f>HLOOKUP(X$2,'Centres d''intérêt CM2'!$E$1:$O$61,ROW()-1,)</f>
        <v>0</v>
      </c>
      <c r="Y52" s="55">
        <f>HLOOKUP(Y$2,'Centres d''intérêt CM2'!$E$1:$O$61,ROW()-1,)</f>
        <v>0</v>
      </c>
      <c r="Z52" s="55">
        <f>HLOOKUP(Z$2,'Centres d''intérêt CM2'!$E$1:$O$61,ROW()-1,)</f>
        <v>0</v>
      </c>
      <c r="AA52" s="55">
        <f>HLOOKUP(AA$2,'Centres d''intérêt CM2'!$E$1:$O$61,ROW()-1,)</f>
        <v>0</v>
      </c>
      <c r="AB52" s="55">
        <f>HLOOKUP(AB$2,'Centres d''intérêt CM2'!$E$1:$O$61,ROW()-1,)</f>
        <v>0</v>
      </c>
      <c r="AC52" s="55">
        <f>HLOOKUP(AC$2,'Centres d''intérêt CM2'!$E$1:$O$61,ROW()-1,)</f>
        <v>0</v>
      </c>
      <c r="AD52" s="55">
        <f>HLOOKUP(AD$2,'Centres d''intérêt CM2'!$E$1:$O$61,ROW()-1,)</f>
        <v>0</v>
      </c>
      <c r="AE52" s="55">
        <f>HLOOKUP(AE$2,'Centres d''intérêt CM2'!$E$1:$O$61,ROW()-1,)</f>
        <v>0</v>
      </c>
      <c r="AF52" s="56">
        <f>HLOOKUP(AF$2,'Centres d''intérêt CM2'!$E$1:$O$61,ROW()-1,)</f>
        <v>0</v>
      </c>
      <c r="AG52" s="54">
        <f>HLOOKUP(AG$2,'Centres d''intérêt 6'!$E$1:$O$61,ROW()-1,)</f>
        <v>0</v>
      </c>
      <c r="AH52" s="55">
        <f>HLOOKUP(AH$2,'Centres d''intérêt 6'!$E$1:$O$61,ROW()-1,)</f>
        <v>0</v>
      </c>
      <c r="AI52" s="55">
        <f>HLOOKUP(AI$2,'Centres d''intérêt 6'!$E$1:$O$61,ROW()-1,)</f>
        <v>0</v>
      </c>
      <c r="AJ52" s="55">
        <f>HLOOKUP(AJ$2,'Centres d''intérêt 6'!$E$1:$O$61,ROW()-1,)</f>
        <v>0</v>
      </c>
      <c r="AK52" s="55">
        <f>HLOOKUP(AK$2,'Centres d''intérêt 6'!$E$1:$O$61,ROW()-1,)</f>
        <v>0</v>
      </c>
      <c r="AL52" s="55">
        <f>HLOOKUP(AL$2,'Centres d''intérêt 6'!$E$1:$O$61,ROW()-1,)</f>
        <v>0</v>
      </c>
      <c r="AM52" s="55">
        <f>HLOOKUP(AM$2,'Centres d''intérêt 6'!$E$1:$O$61,ROW()-1,)</f>
        <v>0</v>
      </c>
      <c r="AN52" s="55">
        <f>HLOOKUP(AN$2,'Centres d''intérêt 6'!$E$1:$O$61,ROW()-1,)</f>
        <v>0</v>
      </c>
      <c r="AO52" s="55">
        <f>HLOOKUP(AO$2,'Centres d''intérêt 6'!$E$1:$O$61,ROW()-1,)</f>
        <v>0</v>
      </c>
      <c r="AP52" s="56">
        <f>HLOOKUP(AP$2,'Centres d''intérêt 6'!$E$1:$O$61,ROW()-1,)</f>
        <v>0</v>
      </c>
    </row>
    <row r="53" spans="1:42" ht="31.5">
      <c r="A53" s="213"/>
      <c r="B53" s="201"/>
      <c r="C53" s="200"/>
      <c r="D53" s="105" t="s">
        <v>140</v>
      </c>
      <c r="E53" s="36">
        <f t="shared" si="2"/>
        <v>0</v>
      </c>
      <c r="F53" s="207"/>
      <c r="G53" s="13">
        <f t="shared" si="6"/>
        <v>0</v>
      </c>
      <c r="H53" s="207"/>
      <c r="I53" s="13">
        <f t="shared" si="3"/>
        <v>0</v>
      </c>
      <c r="J53" s="219"/>
      <c r="K53" s="14">
        <f t="shared" si="4"/>
        <v>0</v>
      </c>
      <c r="L53" s="207"/>
      <c r="M53" s="54">
        <f>HLOOKUP(M$2,'Centres d''intérêt CM1'!$E$1:$O$61,ROW()-1,)</f>
        <v>0</v>
      </c>
      <c r="N53" s="55">
        <f>HLOOKUP(N$2,'Centres d''intérêt CM1'!$E$1:$O$61,ROW()-1,)</f>
        <v>0</v>
      </c>
      <c r="O53" s="55">
        <f>HLOOKUP(O$2,'Centres d''intérêt CM1'!$E$1:$O$61,ROW()-1,)</f>
        <v>0</v>
      </c>
      <c r="P53" s="55">
        <f>HLOOKUP(P$2,'Centres d''intérêt CM1'!$E$1:$O$61,ROW()-1,)</f>
        <v>0</v>
      </c>
      <c r="Q53" s="55">
        <f>HLOOKUP(Q$2,'Centres d''intérêt CM1'!$E$1:$O$61,ROW()-1,)</f>
        <v>0</v>
      </c>
      <c r="R53" s="55">
        <f>HLOOKUP(R$2,'Centres d''intérêt CM1'!$E$1:$O$61,ROW()-1,)</f>
        <v>0</v>
      </c>
      <c r="S53" s="55">
        <f>HLOOKUP(S$2,'Centres d''intérêt CM1'!$E$1:$O$61,ROW()-1,)</f>
        <v>0</v>
      </c>
      <c r="T53" s="55">
        <f>HLOOKUP(T$2,'Centres d''intérêt CM1'!$E$1:$O$61,ROW()-1,)</f>
        <v>0</v>
      </c>
      <c r="U53" s="55">
        <f>HLOOKUP(U$2,'Centres d''intérêt CM1'!$E$1:$O$61,ROW()-1,)</f>
        <v>0</v>
      </c>
      <c r="V53" s="55">
        <f>HLOOKUP(V$2,'Centres d''intérêt CM1'!$E$1:$O$61,ROW()-1,)</f>
        <v>0</v>
      </c>
      <c r="W53" s="54">
        <f>HLOOKUP(W$2,'Centres d''intérêt CM2'!$E$1:$O$61,ROW()-1,)</f>
        <v>0</v>
      </c>
      <c r="X53" s="55">
        <f>HLOOKUP(X$2,'Centres d''intérêt CM2'!$E$1:$O$61,ROW()-1,)</f>
        <v>0</v>
      </c>
      <c r="Y53" s="55">
        <f>HLOOKUP(Y$2,'Centres d''intérêt CM2'!$E$1:$O$61,ROW()-1,)</f>
        <v>0</v>
      </c>
      <c r="Z53" s="55">
        <f>HLOOKUP(Z$2,'Centres d''intérêt CM2'!$E$1:$O$61,ROW()-1,)</f>
        <v>0</v>
      </c>
      <c r="AA53" s="55">
        <f>HLOOKUP(AA$2,'Centres d''intérêt CM2'!$E$1:$O$61,ROW()-1,)</f>
        <v>0</v>
      </c>
      <c r="AB53" s="55">
        <f>HLOOKUP(AB$2,'Centres d''intérêt CM2'!$E$1:$O$61,ROW()-1,)</f>
        <v>0</v>
      </c>
      <c r="AC53" s="55">
        <f>HLOOKUP(AC$2,'Centres d''intérêt CM2'!$E$1:$O$61,ROW()-1,)</f>
        <v>0</v>
      </c>
      <c r="AD53" s="55">
        <f>HLOOKUP(AD$2,'Centres d''intérêt CM2'!$E$1:$O$61,ROW()-1,)</f>
        <v>0</v>
      </c>
      <c r="AE53" s="55">
        <f>HLOOKUP(AE$2,'Centres d''intérêt CM2'!$E$1:$O$61,ROW()-1,)</f>
        <v>0</v>
      </c>
      <c r="AF53" s="56">
        <f>HLOOKUP(AF$2,'Centres d''intérêt CM2'!$E$1:$O$61,ROW()-1,)</f>
        <v>0</v>
      </c>
      <c r="AG53" s="54">
        <f>HLOOKUP(AG$2,'Centres d''intérêt 6'!$E$1:$O$61,ROW()-1,)</f>
        <v>0</v>
      </c>
      <c r="AH53" s="55">
        <f>HLOOKUP(AH$2,'Centres d''intérêt 6'!$E$1:$O$61,ROW()-1,)</f>
        <v>0</v>
      </c>
      <c r="AI53" s="55">
        <f>HLOOKUP(AI$2,'Centres d''intérêt 6'!$E$1:$O$61,ROW()-1,)</f>
        <v>0</v>
      </c>
      <c r="AJ53" s="55">
        <f>HLOOKUP(AJ$2,'Centres d''intérêt 6'!$E$1:$O$61,ROW()-1,)</f>
        <v>0</v>
      </c>
      <c r="AK53" s="55">
        <f>HLOOKUP(AK$2,'Centres d''intérêt 6'!$E$1:$O$61,ROW()-1,)</f>
        <v>0</v>
      </c>
      <c r="AL53" s="55">
        <f>HLOOKUP(AL$2,'Centres d''intérêt 6'!$E$1:$O$61,ROW()-1,)</f>
        <v>0</v>
      </c>
      <c r="AM53" s="55">
        <f>HLOOKUP(AM$2,'Centres d''intérêt 6'!$E$1:$O$61,ROW()-1,)</f>
        <v>0</v>
      </c>
      <c r="AN53" s="55">
        <f>HLOOKUP(AN$2,'Centres d''intérêt 6'!$E$1:$O$61,ROW()-1,)</f>
        <v>0</v>
      </c>
      <c r="AO53" s="55">
        <f>HLOOKUP(AO$2,'Centres d''intérêt 6'!$E$1:$O$61,ROW()-1,)</f>
        <v>0</v>
      </c>
      <c r="AP53" s="56">
        <f>HLOOKUP(AP$2,'Centres d''intérêt 6'!$E$1:$O$61,ROW()-1,)</f>
        <v>0</v>
      </c>
    </row>
    <row r="54" spans="1:42" ht="111.95" customHeight="1">
      <c r="A54" s="213"/>
      <c r="B54" s="201"/>
      <c r="C54" s="208"/>
      <c r="D54" s="105" t="s">
        <v>141</v>
      </c>
      <c r="E54" s="36">
        <f t="shared" si="2"/>
        <v>0</v>
      </c>
      <c r="F54" s="207"/>
      <c r="G54" s="13">
        <f t="shared" si="6"/>
        <v>0</v>
      </c>
      <c r="H54" s="207"/>
      <c r="I54" s="13">
        <f t="shared" si="3"/>
        <v>0</v>
      </c>
      <c r="J54" s="219"/>
      <c r="K54" s="14">
        <f t="shared" si="4"/>
        <v>0</v>
      </c>
      <c r="L54" s="207"/>
      <c r="M54" s="54">
        <f>HLOOKUP(M$2,'Centres d''intérêt CM1'!$E$1:$O$61,ROW()-1,)</f>
        <v>0</v>
      </c>
      <c r="N54" s="55">
        <f>HLOOKUP(N$2,'Centres d''intérêt CM1'!$E$1:$O$61,ROW()-1,)</f>
        <v>0</v>
      </c>
      <c r="O54" s="55">
        <f>HLOOKUP(O$2,'Centres d''intérêt CM1'!$E$1:$O$61,ROW()-1,)</f>
        <v>0</v>
      </c>
      <c r="P54" s="55">
        <f>HLOOKUP(P$2,'Centres d''intérêt CM1'!$E$1:$O$61,ROW()-1,)</f>
        <v>0</v>
      </c>
      <c r="Q54" s="55">
        <f>HLOOKUP(Q$2,'Centres d''intérêt CM1'!$E$1:$O$61,ROW()-1,)</f>
        <v>0</v>
      </c>
      <c r="R54" s="55">
        <f>HLOOKUP(R$2,'Centres d''intérêt CM1'!$E$1:$O$61,ROW()-1,)</f>
        <v>0</v>
      </c>
      <c r="S54" s="55">
        <f>HLOOKUP(S$2,'Centres d''intérêt CM1'!$E$1:$O$61,ROW()-1,)</f>
        <v>0</v>
      </c>
      <c r="T54" s="55">
        <f>HLOOKUP(T$2,'Centres d''intérêt CM1'!$E$1:$O$61,ROW()-1,)</f>
        <v>0</v>
      </c>
      <c r="U54" s="55">
        <f>HLOOKUP(U$2,'Centres d''intérêt CM1'!$E$1:$O$61,ROW()-1,)</f>
        <v>0</v>
      </c>
      <c r="V54" s="55">
        <f>HLOOKUP(V$2,'Centres d''intérêt CM1'!$E$1:$O$61,ROW()-1,)</f>
        <v>0</v>
      </c>
      <c r="W54" s="54">
        <f>HLOOKUP(W$2,'Centres d''intérêt CM2'!$E$1:$O$61,ROW()-1,)</f>
        <v>0</v>
      </c>
      <c r="X54" s="55">
        <f>HLOOKUP(X$2,'Centres d''intérêt CM2'!$E$1:$O$61,ROW()-1,)</f>
        <v>0</v>
      </c>
      <c r="Y54" s="55">
        <f>HLOOKUP(Y$2,'Centres d''intérêt CM2'!$E$1:$O$61,ROW()-1,)</f>
        <v>0</v>
      </c>
      <c r="Z54" s="55">
        <f>HLOOKUP(Z$2,'Centres d''intérêt CM2'!$E$1:$O$61,ROW()-1,)</f>
        <v>0</v>
      </c>
      <c r="AA54" s="55">
        <f>HLOOKUP(AA$2,'Centres d''intérêt CM2'!$E$1:$O$61,ROW()-1,)</f>
        <v>0</v>
      </c>
      <c r="AB54" s="55">
        <f>HLOOKUP(AB$2,'Centres d''intérêt CM2'!$E$1:$O$61,ROW()-1,)</f>
        <v>0</v>
      </c>
      <c r="AC54" s="55">
        <f>HLOOKUP(AC$2,'Centres d''intérêt CM2'!$E$1:$O$61,ROW()-1,)</f>
        <v>0</v>
      </c>
      <c r="AD54" s="55">
        <f>HLOOKUP(AD$2,'Centres d''intérêt CM2'!$E$1:$O$61,ROW()-1,)</f>
        <v>0</v>
      </c>
      <c r="AE54" s="55">
        <f>HLOOKUP(AE$2,'Centres d''intérêt CM2'!$E$1:$O$61,ROW()-1,)</f>
        <v>0</v>
      </c>
      <c r="AF54" s="56">
        <f>HLOOKUP(AF$2,'Centres d''intérêt CM2'!$E$1:$O$61,ROW()-1,)</f>
        <v>0</v>
      </c>
      <c r="AG54" s="54">
        <f>HLOOKUP(AG$2,'Centres d''intérêt 6'!$E$1:$O$61,ROW()-1,)</f>
        <v>0</v>
      </c>
      <c r="AH54" s="55">
        <f>HLOOKUP(AH$2,'Centres d''intérêt 6'!$E$1:$O$61,ROW()-1,)</f>
        <v>0</v>
      </c>
      <c r="AI54" s="55">
        <f>HLOOKUP(AI$2,'Centres d''intérêt 6'!$E$1:$O$61,ROW()-1,)</f>
        <v>0</v>
      </c>
      <c r="AJ54" s="55">
        <f>HLOOKUP(AJ$2,'Centres d''intérêt 6'!$E$1:$O$61,ROW()-1,)</f>
        <v>0</v>
      </c>
      <c r="AK54" s="55">
        <f>HLOOKUP(AK$2,'Centres d''intérêt 6'!$E$1:$O$61,ROW()-1,)</f>
        <v>0</v>
      </c>
      <c r="AL54" s="55">
        <f>HLOOKUP(AL$2,'Centres d''intérêt 6'!$E$1:$O$61,ROW()-1,)</f>
        <v>0</v>
      </c>
      <c r="AM54" s="55">
        <f>HLOOKUP(AM$2,'Centres d''intérêt 6'!$E$1:$O$61,ROW()-1,)</f>
        <v>0</v>
      </c>
      <c r="AN54" s="55">
        <f>HLOOKUP(AN$2,'Centres d''intérêt 6'!$E$1:$O$61,ROW()-1,)</f>
        <v>0</v>
      </c>
      <c r="AO54" s="55">
        <f>HLOOKUP(AO$2,'Centres d''intérêt 6'!$E$1:$O$61,ROW()-1,)</f>
        <v>0</v>
      </c>
      <c r="AP54" s="56">
        <f>HLOOKUP(AP$2,'Centres d''intérêt 6'!$E$1:$O$61,ROW()-1,)</f>
        <v>0</v>
      </c>
    </row>
    <row r="55" spans="1:42" ht="63">
      <c r="A55" s="213"/>
      <c r="B55" s="201"/>
      <c r="C55" s="199" t="s">
        <v>25</v>
      </c>
      <c r="D55" s="105" t="s">
        <v>142</v>
      </c>
      <c r="E55" s="34">
        <f t="shared" si="2"/>
        <v>0</v>
      </c>
      <c r="F55" s="196">
        <f>IF(SUM(E55:E58)&lt;&gt;0,COUNTIF((E55:E58),"&lt;&gt;"&amp;"0")/4,0)</f>
        <v>0</v>
      </c>
      <c r="G55" s="35">
        <f t="shared" si="6"/>
        <v>0</v>
      </c>
      <c r="H55" s="196">
        <f>IF(SUM(G55:G58)&lt;&gt;0,COUNTIF((G55:G58),"&lt;&gt;"&amp;"0")/4,0)</f>
        <v>0</v>
      </c>
      <c r="I55" s="35">
        <f t="shared" si="3"/>
        <v>0</v>
      </c>
      <c r="J55" s="193">
        <f>IF(SUM(I55:I58)&lt;&gt;0,COUNTIF((I55:I58),"&lt;&gt;"&amp;"0")/4,0)</f>
        <v>0</v>
      </c>
      <c r="K55" s="40">
        <f t="shared" si="4"/>
        <v>0</v>
      </c>
      <c r="L55" s="196">
        <f>IF(SUM(K55:K58)&lt;&gt;0,COUNTIF((K55:K58),"&lt;&gt;"&amp;"0")/4,0)</f>
        <v>0</v>
      </c>
      <c r="M55" s="54">
        <f>HLOOKUP(M$2,'Centres d''intérêt CM1'!$E$1:$O$61,ROW()-1,)</f>
        <v>0</v>
      </c>
      <c r="N55" s="55">
        <f>HLOOKUP(N$2,'Centres d''intérêt CM1'!$E$1:$O$61,ROW()-1,)</f>
        <v>0</v>
      </c>
      <c r="O55" s="55">
        <f>HLOOKUP(O$2,'Centres d''intérêt CM1'!$E$1:$O$61,ROW()-1,)</f>
        <v>0</v>
      </c>
      <c r="P55" s="55">
        <f>HLOOKUP(P$2,'Centres d''intérêt CM1'!$E$1:$O$61,ROW()-1,)</f>
        <v>0</v>
      </c>
      <c r="Q55" s="55">
        <f>HLOOKUP(Q$2,'Centres d''intérêt CM1'!$E$1:$O$61,ROW()-1,)</f>
        <v>0</v>
      </c>
      <c r="R55" s="55">
        <f>HLOOKUP(R$2,'Centres d''intérêt CM1'!$E$1:$O$61,ROW()-1,)</f>
        <v>0</v>
      </c>
      <c r="S55" s="55">
        <f>HLOOKUP(S$2,'Centres d''intérêt CM1'!$E$1:$O$61,ROW()-1,)</f>
        <v>0</v>
      </c>
      <c r="T55" s="55">
        <f>HLOOKUP(T$2,'Centres d''intérêt CM1'!$E$1:$O$61,ROW()-1,)</f>
        <v>0</v>
      </c>
      <c r="U55" s="55">
        <f>HLOOKUP(U$2,'Centres d''intérêt CM1'!$E$1:$O$61,ROW()-1,)</f>
        <v>0</v>
      </c>
      <c r="V55" s="55">
        <f>HLOOKUP(V$2,'Centres d''intérêt CM1'!$E$1:$O$61,ROW()-1,)</f>
        <v>0</v>
      </c>
      <c r="W55" s="54">
        <f>HLOOKUP(W$2,'Centres d''intérêt CM2'!$E$1:$O$61,ROW()-1,)</f>
        <v>0</v>
      </c>
      <c r="X55" s="55">
        <f>HLOOKUP(X$2,'Centres d''intérêt CM2'!$E$1:$O$61,ROW()-1,)</f>
        <v>0</v>
      </c>
      <c r="Y55" s="55">
        <f>HLOOKUP(Y$2,'Centres d''intérêt CM2'!$E$1:$O$61,ROW()-1,)</f>
        <v>0</v>
      </c>
      <c r="Z55" s="55">
        <f>HLOOKUP(Z$2,'Centres d''intérêt CM2'!$E$1:$O$61,ROW()-1,)</f>
        <v>0</v>
      </c>
      <c r="AA55" s="55">
        <f>HLOOKUP(AA$2,'Centres d''intérêt CM2'!$E$1:$O$61,ROW()-1,)</f>
        <v>0</v>
      </c>
      <c r="AB55" s="55">
        <f>HLOOKUP(AB$2,'Centres d''intérêt CM2'!$E$1:$O$61,ROW()-1,)</f>
        <v>0</v>
      </c>
      <c r="AC55" s="55">
        <f>HLOOKUP(AC$2,'Centres d''intérêt CM2'!$E$1:$O$61,ROW()-1,)</f>
        <v>0</v>
      </c>
      <c r="AD55" s="55">
        <f>HLOOKUP(AD$2,'Centres d''intérêt CM2'!$E$1:$O$61,ROW()-1,)</f>
        <v>0</v>
      </c>
      <c r="AE55" s="55">
        <f>HLOOKUP(AE$2,'Centres d''intérêt CM2'!$E$1:$O$61,ROW()-1,)</f>
        <v>0</v>
      </c>
      <c r="AF55" s="56">
        <f>HLOOKUP(AF$2,'Centres d''intérêt CM2'!$E$1:$O$61,ROW()-1,)</f>
        <v>0</v>
      </c>
      <c r="AG55" s="54">
        <f>HLOOKUP(AG$2,'Centres d''intérêt 6'!$E$1:$O$61,ROW()-1,)</f>
        <v>0</v>
      </c>
      <c r="AH55" s="55">
        <f>HLOOKUP(AH$2,'Centres d''intérêt 6'!$E$1:$O$61,ROW()-1,)</f>
        <v>0</v>
      </c>
      <c r="AI55" s="55">
        <f>HLOOKUP(AI$2,'Centres d''intérêt 6'!$E$1:$O$61,ROW()-1,)</f>
        <v>0</v>
      </c>
      <c r="AJ55" s="55">
        <f>HLOOKUP(AJ$2,'Centres d''intérêt 6'!$E$1:$O$61,ROW()-1,)</f>
        <v>0</v>
      </c>
      <c r="AK55" s="55">
        <f>HLOOKUP(AK$2,'Centres d''intérêt 6'!$E$1:$O$61,ROW()-1,)</f>
        <v>0</v>
      </c>
      <c r="AL55" s="55">
        <f>HLOOKUP(AL$2,'Centres d''intérêt 6'!$E$1:$O$61,ROW()-1,)</f>
        <v>0</v>
      </c>
      <c r="AM55" s="55">
        <f>HLOOKUP(AM$2,'Centres d''intérêt 6'!$E$1:$O$61,ROW()-1,)</f>
        <v>0</v>
      </c>
      <c r="AN55" s="55">
        <f>HLOOKUP(AN$2,'Centres d''intérêt 6'!$E$1:$O$61,ROW()-1,)</f>
        <v>0</v>
      </c>
      <c r="AO55" s="55">
        <f>HLOOKUP(AO$2,'Centres d''intérêt 6'!$E$1:$O$61,ROW()-1,)</f>
        <v>0</v>
      </c>
      <c r="AP55" s="56">
        <f>HLOOKUP(AP$2,'Centres d''intérêt 6'!$E$1:$O$61,ROW()-1,)</f>
        <v>0</v>
      </c>
    </row>
    <row r="56" spans="1:42" ht="32.1" customHeight="1">
      <c r="A56" s="213"/>
      <c r="B56" s="201"/>
      <c r="C56" s="200"/>
      <c r="D56" s="105" t="s">
        <v>143</v>
      </c>
      <c r="E56" s="36">
        <f t="shared" si="2"/>
        <v>0</v>
      </c>
      <c r="F56" s="197"/>
      <c r="G56" s="13">
        <f t="shared" si="6"/>
        <v>0</v>
      </c>
      <c r="H56" s="197"/>
      <c r="I56" s="13">
        <f t="shared" si="3"/>
        <v>0</v>
      </c>
      <c r="J56" s="194"/>
      <c r="K56" s="14">
        <f t="shared" si="4"/>
        <v>0</v>
      </c>
      <c r="L56" s="197"/>
      <c r="M56" s="54">
        <f>HLOOKUP(M$2,'Centres d''intérêt CM1'!$E$1:$O$61,ROW()-1,)</f>
        <v>0</v>
      </c>
      <c r="N56" s="55">
        <f>HLOOKUP(N$2,'Centres d''intérêt CM1'!$E$1:$O$61,ROW()-1,)</f>
        <v>0</v>
      </c>
      <c r="O56" s="55">
        <f>HLOOKUP(O$2,'Centres d''intérêt CM1'!$E$1:$O$61,ROW()-1,)</f>
        <v>0</v>
      </c>
      <c r="P56" s="55">
        <f>HLOOKUP(P$2,'Centres d''intérêt CM1'!$E$1:$O$61,ROW()-1,)</f>
        <v>0</v>
      </c>
      <c r="Q56" s="55">
        <f>HLOOKUP(Q$2,'Centres d''intérêt CM1'!$E$1:$O$61,ROW()-1,)</f>
        <v>0</v>
      </c>
      <c r="R56" s="55">
        <f>HLOOKUP(R$2,'Centres d''intérêt CM1'!$E$1:$O$61,ROW()-1,)</f>
        <v>0</v>
      </c>
      <c r="S56" s="55">
        <f>HLOOKUP(S$2,'Centres d''intérêt CM1'!$E$1:$O$61,ROW()-1,)</f>
        <v>0</v>
      </c>
      <c r="T56" s="55">
        <f>HLOOKUP(T$2,'Centres d''intérêt CM1'!$E$1:$O$61,ROW()-1,)</f>
        <v>0</v>
      </c>
      <c r="U56" s="55">
        <f>HLOOKUP(U$2,'Centres d''intérêt CM1'!$E$1:$O$61,ROW()-1,)</f>
        <v>0</v>
      </c>
      <c r="V56" s="55">
        <f>HLOOKUP(V$2,'Centres d''intérêt CM1'!$E$1:$O$61,ROW()-1,)</f>
        <v>0</v>
      </c>
      <c r="W56" s="54">
        <f>HLOOKUP(W$2,'Centres d''intérêt CM2'!$E$1:$O$61,ROW()-1,)</f>
        <v>0</v>
      </c>
      <c r="X56" s="55">
        <f>HLOOKUP(X$2,'Centres d''intérêt CM2'!$E$1:$O$61,ROW()-1,)</f>
        <v>0</v>
      </c>
      <c r="Y56" s="55">
        <f>HLOOKUP(Y$2,'Centres d''intérêt CM2'!$E$1:$O$61,ROW()-1,)</f>
        <v>0</v>
      </c>
      <c r="Z56" s="55">
        <f>HLOOKUP(Z$2,'Centres d''intérêt CM2'!$E$1:$O$61,ROW()-1,)</f>
        <v>0</v>
      </c>
      <c r="AA56" s="55">
        <f>HLOOKUP(AA$2,'Centres d''intérêt CM2'!$E$1:$O$61,ROW()-1,)</f>
        <v>0</v>
      </c>
      <c r="AB56" s="55">
        <f>HLOOKUP(AB$2,'Centres d''intérêt CM2'!$E$1:$O$61,ROW()-1,)</f>
        <v>0</v>
      </c>
      <c r="AC56" s="55">
        <f>HLOOKUP(AC$2,'Centres d''intérêt CM2'!$E$1:$O$61,ROW()-1,)</f>
        <v>0</v>
      </c>
      <c r="AD56" s="55">
        <f>HLOOKUP(AD$2,'Centres d''intérêt CM2'!$E$1:$O$61,ROW()-1,)</f>
        <v>0</v>
      </c>
      <c r="AE56" s="55">
        <f>HLOOKUP(AE$2,'Centres d''intérêt CM2'!$E$1:$O$61,ROW()-1,)</f>
        <v>0</v>
      </c>
      <c r="AF56" s="56">
        <f>HLOOKUP(AF$2,'Centres d''intérêt CM2'!$E$1:$O$61,ROW()-1,)</f>
        <v>0</v>
      </c>
      <c r="AG56" s="54">
        <f>HLOOKUP(AG$2,'Centres d''intérêt 6'!$E$1:$O$61,ROW()-1,)</f>
        <v>0</v>
      </c>
      <c r="AH56" s="55">
        <f>HLOOKUP(AH$2,'Centres d''intérêt 6'!$E$1:$O$61,ROW()-1,)</f>
        <v>0</v>
      </c>
      <c r="AI56" s="55">
        <f>HLOOKUP(AI$2,'Centres d''intérêt 6'!$E$1:$O$61,ROW()-1,)</f>
        <v>0</v>
      </c>
      <c r="AJ56" s="55">
        <f>HLOOKUP(AJ$2,'Centres d''intérêt 6'!$E$1:$O$61,ROW()-1,)</f>
        <v>0</v>
      </c>
      <c r="AK56" s="55">
        <f>HLOOKUP(AK$2,'Centres d''intérêt 6'!$E$1:$O$61,ROW()-1,)</f>
        <v>0</v>
      </c>
      <c r="AL56" s="55">
        <f>HLOOKUP(AL$2,'Centres d''intérêt 6'!$E$1:$O$61,ROW()-1,)</f>
        <v>0</v>
      </c>
      <c r="AM56" s="55">
        <f>HLOOKUP(AM$2,'Centres d''intérêt 6'!$E$1:$O$61,ROW()-1,)</f>
        <v>0</v>
      </c>
      <c r="AN56" s="55">
        <f>HLOOKUP(AN$2,'Centres d''intérêt 6'!$E$1:$O$61,ROW()-1,)</f>
        <v>0</v>
      </c>
      <c r="AO56" s="55">
        <f>HLOOKUP(AO$2,'Centres d''intérêt 6'!$E$1:$O$61,ROW()-1,)</f>
        <v>0</v>
      </c>
      <c r="AP56" s="56">
        <f>HLOOKUP(AP$2,'Centres d''intérêt 6'!$E$1:$O$61,ROW()-1,)</f>
        <v>0</v>
      </c>
    </row>
    <row r="57" spans="1:42">
      <c r="A57" s="213"/>
      <c r="B57" s="201"/>
      <c r="C57" s="200"/>
      <c r="D57" s="105" t="s">
        <v>144</v>
      </c>
      <c r="E57" s="36">
        <f t="shared" si="2"/>
        <v>0</v>
      </c>
      <c r="F57" s="197"/>
      <c r="G57" s="13">
        <f t="shared" si="6"/>
        <v>0</v>
      </c>
      <c r="H57" s="197"/>
      <c r="I57" s="13">
        <f t="shared" si="3"/>
        <v>0</v>
      </c>
      <c r="J57" s="194"/>
      <c r="K57" s="14">
        <f t="shared" si="4"/>
        <v>0</v>
      </c>
      <c r="L57" s="197"/>
      <c r="M57" s="54">
        <f>HLOOKUP(M$2,'Centres d''intérêt CM1'!$E$1:$O$61,ROW()-1,)</f>
        <v>0</v>
      </c>
      <c r="N57" s="55">
        <f>HLOOKUP(N$2,'Centres d''intérêt CM1'!$E$1:$O$61,ROW()-1,)</f>
        <v>0</v>
      </c>
      <c r="O57" s="55">
        <f>HLOOKUP(O$2,'Centres d''intérêt CM1'!$E$1:$O$61,ROW()-1,)</f>
        <v>0</v>
      </c>
      <c r="P57" s="55">
        <f>HLOOKUP(P$2,'Centres d''intérêt CM1'!$E$1:$O$61,ROW()-1,)</f>
        <v>0</v>
      </c>
      <c r="Q57" s="55">
        <f>HLOOKUP(Q$2,'Centres d''intérêt CM1'!$E$1:$O$61,ROW()-1,)</f>
        <v>0</v>
      </c>
      <c r="R57" s="55">
        <f>HLOOKUP(R$2,'Centres d''intérêt CM1'!$E$1:$O$61,ROW()-1,)</f>
        <v>0</v>
      </c>
      <c r="S57" s="55">
        <f>HLOOKUP(S$2,'Centres d''intérêt CM1'!$E$1:$O$61,ROW()-1,)</f>
        <v>0</v>
      </c>
      <c r="T57" s="55">
        <f>HLOOKUP(T$2,'Centres d''intérêt CM1'!$E$1:$O$61,ROW()-1,)</f>
        <v>0</v>
      </c>
      <c r="U57" s="55">
        <f>HLOOKUP(U$2,'Centres d''intérêt CM1'!$E$1:$O$61,ROW()-1,)</f>
        <v>0</v>
      </c>
      <c r="V57" s="55">
        <f>HLOOKUP(V$2,'Centres d''intérêt CM1'!$E$1:$O$61,ROW()-1,)</f>
        <v>0</v>
      </c>
      <c r="W57" s="54">
        <f>HLOOKUP(W$2,'Centres d''intérêt CM2'!$E$1:$O$61,ROW()-1,)</f>
        <v>0</v>
      </c>
      <c r="X57" s="55">
        <f>HLOOKUP(X$2,'Centres d''intérêt CM2'!$E$1:$O$61,ROW()-1,)</f>
        <v>0</v>
      </c>
      <c r="Y57" s="55">
        <f>HLOOKUP(Y$2,'Centres d''intérêt CM2'!$E$1:$O$61,ROW()-1,)</f>
        <v>0</v>
      </c>
      <c r="Z57" s="55">
        <f>HLOOKUP(Z$2,'Centres d''intérêt CM2'!$E$1:$O$61,ROW()-1,)</f>
        <v>0</v>
      </c>
      <c r="AA57" s="55">
        <f>HLOOKUP(AA$2,'Centres d''intérêt CM2'!$E$1:$O$61,ROW()-1,)</f>
        <v>0</v>
      </c>
      <c r="AB57" s="55">
        <f>HLOOKUP(AB$2,'Centres d''intérêt CM2'!$E$1:$O$61,ROW()-1,)</f>
        <v>0</v>
      </c>
      <c r="AC57" s="55">
        <f>HLOOKUP(AC$2,'Centres d''intérêt CM2'!$E$1:$O$61,ROW()-1,)</f>
        <v>0</v>
      </c>
      <c r="AD57" s="55">
        <f>HLOOKUP(AD$2,'Centres d''intérêt CM2'!$E$1:$O$61,ROW()-1,)</f>
        <v>0</v>
      </c>
      <c r="AE57" s="55">
        <f>HLOOKUP(AE$2,'Centres d''intérêt CM2'!$E$1:$O$61,ROW()-1,)</f>
        <v>0</v>
      </c>
      <c r="AF57" s="56">
        <f>HLOOKUP(AF$2,'Centres d''intérêt CM2'!$E$1:$O$61,ROW()-1,)</f>
        <v>0</v>
      </c>
      <c r="AG57" s="54">
        <f>HLOOKUP(AG$2,'Centres d''intérêt 6'!$E$1:$O$61,ROW()-1,)</f>
        <v>0</v>
      </c>
      <c r="AH57" s="55">
        <f>HLOOKUP(AH$2,'Centres d''intérêt 6'!$E$1:$O$61,ROW()-1,)</f>
        <v>0</v>
      </c>
      <c r="AI57" s="55">
        <f>HLOOKUP(AI$2,'Centres d''intérêt 6'!$E$1:$O$61,ROW()-1,)</f>
        <v>0</v>
      </c>
      <c r="AJ57" s="55">
        <f>HLOOKUP(AJ$2,'Centres d''intérêt 6'!$E$1:$O$61,ROW()-1,)</f>
        <v>0</v>
      </c>
      <c r="AK57" s="55">
        <f>HLOOKUP(AK$2,'Centres d''intérêt 6'!$E$1:$O$61,ROW()-1,)</f>
        <v>0</v>
      </c>
      <c r="AL57" s="55">
        <f>HLOOKUP(AL$2,'Centres d''intérêt 6'!$E$1:$O$61,ROW()-1,)</f>
        <v>0</v>
      </c>
      <c r="AM57" s="55">
        <f>HLOOKUP(AM$2,'Centres d''intérêt 6'!$E$1:$O$61,ROW()-1,)</f>
        <v>0</v>
      </c>
      <c r="AN57" s="55">
        <f>HLOOKUP(AN$2,'Centres d''intérêt 6'!$E$1:$O$61,ROW()-1,)</f>
        <v>0</v>
      </c>
      <c r="AO57" s="55">
        <f>HLOOKUP(AO$2,'Centres d''intérêt 6'!$E$1:$O$61,ROW()-1,)</f>
        <v>0</v>
      </c>
      <c r="AP57" s="56">
        <f>HLOOKUP(AP$2,'Centres d''intérêt 6'!$E$1:$O$61,ROW()-1,)</f>
        <v>0</v>
      </c>
    </row>
    <row r="58" spans="1:42" ht="47.25">
      <c r="A58" s="213"/>
      <c r="B58" s="201"/>
      <c r="C58" s="200"/>
      <c r="D58" s="105" t="s">
        <v>145</v>
      </c>
      <c r="E58" s="36">
        <f t="shared" si="2"/>
        <v>0</v>
      </c>
      <c r="F58" s="197"/>
      <c r="G58" s="13">
        <f t="shared" si="6"/>
        <v>0</v>
      </c>
      <c r="H58" s="197"/>
      <c r="I58" s="13">
        <f t="shared" si="3"/>
        <v>0</v>
      </c>
      <c r="J58" s="194"/>
      <c r="K58" s="14">
        <f t="shared" si="4"/>
        <v>0</v>
      </c>
      <c r="L58" s="197"/>
      <c r="M58" s="54">
        <f>HLOOKUP(M$2,'Centres d''intérêt CM1'!$E$1:$O$61,ROW()-1,)</f>
        <v>0</v>
      </c>
      <c r="N58" s="55">
        <f>HLOOKUP(N$2,'Centres d''intérêt CM1'!$E$1:$O$61,ROW()-1,)</f>
        <v>0</v>
      </c>
      <c r="O58" s="55">
        <f>HLOOKUP(O$2,'Centres d''intérêt CM1'!$E$1:$O$61,ROW()-1,)</f>
        <v>0</v>
      </c>
      <c r="P58" s="55">
        <f>HLOOKUP(P$2,'Centres d''intérêt CM1'!$E$1:$O$61,ROW()-1,)</f>
        <v>0</v>
      </c>
      <c r="Q58" s="55">
        <f>HLOOKUP(Q$2,'Centres d''intérêt CM1'!$E$1:$O$61,ROW()-1,)</f>
        <v>0</v>
      </c>
      <c r="R58" s="55">
        <f>HLOOKUP(R$2,'Centres d''intérêt CM1'!$E$1:$O$61,ROW()-1,)</f>
        <v>0</v>
      </c>
      <c r="S58" s="55">
        <f>HLOOKUP(S$2,'Centres d''intérêt CM1'!$E$1:$O$61,ROW()-1,)</f>
        <v>0</v>
      </c>
      <c r="T58" s="55">
        <f>HLOOKUP(T$2,'Centres d''intérêt CM1'!$E$1:$O$61,ROW()-1,)</f>
        <v>0</v>
      </c>
      <c r="U58" s="55">
        <f>HLOOKUP(U$2,'Centres d''intérêt CM1'!$E$1:$O$61,ROW()-1,)</f>
        <v>0</v>
      </c>
      <c r="V58" s="55">
        <f>HLOOKUP(V$2,'Centres d''intérêt CM1'!$E$1:$O$61,ROW()-1,)</f>
        <v>0</v>
      </c>
      <c r="W58" s="54">
        <f>HLOOKUP(W$2,'Centres d''intérêt CM2'!$E$1:$O$61,ROW()-1,)</f>
        <v>0</v>
      </c>
      <c r="X58" s="55">
        <f>HLOOKUP(X$2,'Centres d''intérêt CM2'!$E$1:$O$61,ROW()-1,)</f>
        <v>0</v>
      </c>
      <c r="Y58" s="55">
        <f>HLOOKUP(Y$2,'Centres d''intérêt CM2'!$E$1:$O$61,ROW()-1,)</f>
        <v>0</v>
      </c>
      <c r="Z58" s="55">
        <f>HLOOKUP(Z$2,'Centres d''intérêt CM2'!$E$1:$O$61,ROW()-1,)</f>
        <v>0</v>
      </c>
      <c r="AA58" s="55">
        <f>HLOOKUP(AA$2,'Centres d''intérêt CM2'!$E$1:$O$61,ROW()-1,)</f>
        <v>0</v>
      </c>
      <c r="AB58" s="55">
        <f>HLOOKUP(AB$2,'Centres d''intérêt CM2'!$E$1:$O$61,ROW()-1,)</f>
        <v>0</v>
      </c>
      <c r="AC58" s="55">
        <f>HLOOKUP(AC$2,'Centres d''intérêt CM2'!$E$1:$O$61,ROW()-1,)</f>
        <v>0</v>
      </c>
      <c r="AD58" s="55">
        <f>HLOOKUP(AD$2,'Centres d''intérêt CM2'!$E$1:$O$61,ROW()-1,)</f>
        <v>0</v>
      </c>
      <c r="AE58" s="55">
        <f>HLOOKUP(AE$2,'Centres d''intérêt CM2'!$E$1:$O$61,ROW()-1,)</f>
        <v>0</v>
      </c>
      <c r="AF58" s="56">
        <f>HLOOKUP(AF$2,'Centres d''intérêt CM2'!$E$1:$O$61,ROW()-1,)</f>
        <v>0</v>
      </c>
      <c r="AG58" s="54">
        <f>HLOOKUP(AG$2,'Centres d''intérêt 6'!$E$1:$O$61,ROW()-1,)</f>
        <v>0</v>
      </c>
      <c r="AH58" s="55">
        <f>HLOOKUP(AH$2,'Centres d''intérêt 6'!$E$1:$O$61,ROW()-1,)</f>
        <v>0</v>
      </c>
      <c r="AI58" s="55">
        <f>HLOOKUP(AI$2,'Centres d''intérêt 6'!$E$1:$O$61,ROW()-1,)</f>
        <v>0</v>
      </c>
      <c r="AJ58" s="55">
        <f>HLOOKUP(AJ$2,'Centres d''intérêt 6'!$E$1:$O$61,ROW()-1,)</f>
        <v>0</v>
      </c>
      <c r="AK58" s="55">
        <f>HLOOKUP(AK$2,'Centres d''intérêt 6'!$E$1:$O$61,ROW()-1,)</f>
        <v>0</v>
      </c>
      <c r="AL58" s="55">
        <f>HLOOKUP(AL$2,'Centres d''intérêt 6'!$E$1:$O$61,ROW()-1,)</f>
        <v>0</v>
      </c>
      <c r="AM58" s="55">
        <f>HLOOKUP(AM$2,'Centres d''intérêt 6'!$E$1:$O$61,ROW()-1,)</f>
        <v>0</v>
      </c>
      <c r="AN58" s="55">
        <f>HLOOKUP(AN$2,'Centres d''intérêt 6'!$E$1:$O$61,ROW()-1,)</f>
        <v>0</v>
      </c>
      <c r="AO58" s="55">
        <f>HLOOKUP(AO$2,'Centres d''intérêt 6'!$E$1:$O$61,ROW()-1,)</f>
        <v>0</v>
      </c>
      <c r="AP58" s="56">
        <f>HLOOKUP(AP$2,'Centres d''intérêt 6'!$E$1:$O$61,ROW()-1,)</f>
        <v>0</v>
      </c>
    </row>
    <row r="59" spans="1:42" ht="80.099999999999994" customHeight="1">
      <c r="A59" s="213"/>
      <c r="B59" s="203" t="s">
        <v>146</v>
      </c>
      <c r="C59" s="199" t="s">
        <v>25</v>
      </c>
      <c r="D59" s="105" t="s">
        <v>147</v>
      </c>
      <c r="E59" s="34">
        <f t="shared" si="2"/>
        <v>0</v>
      </c>
      <c r="F59" s="196">
        <f>IF(SUM(E59:E62)&lt;&gt;0,COUNTIF((E59:E62),"&lt;&gt;"&amp;"0")/4,0)</f>
        <v>0</v>
      </c>
      <c r="G59" s="35">
        <f t="shared" si="6"/>
        <v>0</v>
      </c>
      <c r="H59" s="196">
        <f>IF(SUM(G59:G62)&lt;&gt;0,COUNTIF((G59:G62),"&lt;&gt;"&amp;"0")/4,0)</f>
        <v>0</v>
      </c>
      <c r="I59" s="35">
        <f t="shared" si="3"/>
        <v>0</v>
      </c>
      <c r="J59" s="193">
        <f>IF(SUM(I59:I62)&lt;&gt;0,COUNTIF((I59:I62),"&lt;&gt;"&amp;"0")/4,0)</f>
        <v>0</v>
      </c>
      <c r="K59" s="40">
        <f t="shared" si="4"/>
        <v>0</v>
      </c>
      <c r="L59" s="196">
        <f>IF(SUM(K59:K62)&lt;&gt;0,COUNTIF((K59:K62),"&lt;&gt;"&amp;"0")/4,0)</f>
        <v>0</v>
      </c>
      <c r="M59" s="54">
        <f>HLOOKUP(M$2,'Centres d''intérêt CM1'!$E$1:$O$61,ROW()-1,)</f>
        <v>0</v>
      </c>
      <c r="N59" s="55">
        <f>HLOOKUP(N$2,'Centres d''intérêt CM1'!$E$1:$O$61,ROW()-1,)</f>
        <v>0</v>
      </c>
      <c r="O59" s="55">
        <f>HLOOKUP(O$2,'Centres d''intérêt CM1'!$E$1:$O$61,ROW()-1,)</f>
        <v>0</v>
      </c>
      <c r="P59" s="55">
        <f>HLOOKUP(P$2,'Centres d''intérêt CM1'!$E$1:$O$61,ROW()-1,)</f>
        <v>0</v>
      </c>
      <c r="Q59" s="55">
        <f>HLOOKUP(Q$2,'Centres d''intérêt CM1'!$E$1:$O$61,ROW()-1,)</f>
        <v>0</v>
      </c>
      <c r="R59" s="55">
        <f>HLOOKUP(R$2,'Centres d''intérêt CM1'!$E$1:$O$61,ROW()-1,)</f>
        <v>0</v>
      </c>
      <c r="S59" s="55">
        <f>HLOOKUP(S$2,'Centres d''intérêt CM1'!$E$1:$O$61,ROW()-1,)</f>
        <v>0</v>
      </c>
      <c r="T59" s="55">
        <f>HLOOKUP(T$2,'Centres d''intérêt CM1'!$E$1:$O$61,ROW()-1,)</f>
        <v>0</v>
      </c>
      <c r="U59" s="55">
        <f>HLOOKUP(U$2,'Centres d''intérêt CM1'!$E$1:$O$61,ROW()-1,)</f>
        <v>0</v>
      </c>
      <c r="V59" s="55">
        <f>HLOOKUP(V$2,'Centres d''intérêt CM1'!$E$1:$O$61,ROW()-1,)</f>
        <v>0</v>
      </c>
      <c r="W59" s="54">
        <f>HLOOKUP(W$2,'Centres d''intérêt CM2'!$E$1:$O$61,ROW()-1,)</f>
        <v>0</v>
      </c>
      <c r="X59" s="55">
        <f>HLOOKUP(X$2,'Centres d''intérêt CM2'!$E$1:$O$61,ROW()-1,)</f>
        <v>0</v>
      </c>
      <c r="Y59" s="55">
        <f>HLOOKUP(Y$2,'Centres d''intérêt CM2'!$E$1:$O$61,ROW()-1,)</f>
        <v>0</v>
      </c>
      <c r="Z59" s="55">
        <f>HLOOKUP(Z$2,'Centres d''intérêt CM2'!$E$1:$O$61,ROW()-1,)</f>
        <v>0</v>
      </c>
      <c r="AA59" s="55">
        <f>HLOOKUP(AA$2,'Centres d''intérêt CM2'!$E$1:$O$61,ROW()-1,)</f>
        <v>0</v>
      </c>
      <c r="AB59" s="55">
        <f>HLOOKUP(AB$2,'Centres d''intérêt CM2'!$E$1:$O$61,ROW()-1,)</f>
        <v>0</v>
      </c>
      <c r="AC59" s="55">
        <f>HLOOKUP(AC$2,'Centres d''intérêt CM2'!$E$1:$O$61,ROW()-1,)</f>
        <v>0</v>
      </c>
      <c r="AD59" s="55">
        <f>HLOOKUP(AD$2,'Centres d''intérêt CM2'!$E$1:$O$61,ROW()-1,)</f>
        <v>0</v>
      </c>
      <c r="AE59" s="55">
        <f>HLOOKUP(AE$2,'Centres d''intérêt CM2'!$E$1:$O$61,ROW()-1,)</f>
        <v>0</v>
      </c>
      <c r="AF59" s="56">
        <f>HLOOKUP(AF$2,'Centres d''intérêt CM2'!$E$1:$O$61,ROW()-1,)</f>
        <v>0</v>
      </c>
      <c r="AG59" s="54">
        <f>HLOOKUP(AG$2,'Centres d''intérêt 6'!$E$1:$O$61,ROW()-1,)</f>
        <v>0</v>
      </c>
      <c r="AH59" s="55">
        <f>HLOOKUP(AH$2,'Centres d''intérêt 6'!$E$1:$O$61,ROW()-1,)</f>
        <v>0</v>
      </c>
      <c r="AI59" s="55">
        <f>HLOOKUP(AI$2,'Centres d''intérêt 6'!$E$1:$O$61,ROW()-1,)</f>
        <v>0</v>
      </c>
      <c r="AJ59" s="55">
        <f>HLOOKUP(AJ$2,'Centres d''intérêt 6'!$E$1:$O$61,ROW()-1,)</f>
        <v>0</v>
      </c>
      <c r="AK59" s="55">
        <f>HLOOKUP(AK$2,'Centres d''intérêt 6'!$E$1:$O$61,ROW()-1,)</f>
        <v>0</v>
      </c>
      <c r="AL59" s="55">
        <f>HLOOKUP(AL$2,'Centres d''intérêt 6'!$E$1:$O$61,ROW()-1,)</f>
        <v>0</v>
      </c>
      <c r="AM59" s="55">
        <f>HLOOKUP(AM$2,'Centres d''intérêt 6'!$E$1:$O$61,ROW()-1,)</f>
        <v>0</v>
      </c>
      <c r="AN59" s="55">
        <f>HLOOKUP(AN$2,'Centres d''intérêt 6'!$E$1:$O$61,ROW()-1,)</f>
        <v>0</v>
      </c>
      <c r="AO59" s="55">
        <f>HLOOKUP(AO$2,'Centres d''intérêt 6'!$E$1:$O$61,ROW()-1,)</f>
        <v>0</v>
      </c>
      <c r="AP59" s="56">
        <f>HLOOKUP(AP$2,'Centres d''intérêt 6'!$E$1:$O$61,ROW()-1,)</f>
        <v>0</v>
      </c>
    </row>
    <row r="60" spans="1:42" ht="63">
      <c r="A60" s="213"/>
      <c r="B60" s="201"/>
      <c r="C60" s="200"/>
      <c r="D60" s="105" t="s">
        <v>148</v>
      </c>
      <c r="E60" s="36">
        <f t="shared" si="2"/>
        <v>0</v>
      </c>
      <c r="F60" s="197"/>
      <c r="G60" s="13">
        <f t="shared" si="6"/>
        <v>0</v>
      </c>
      <c r="H60" s="197"/>
      <c r="I60" s="13">
        <f t="shared" si="3"/>
        <v>0</v>
      </c>
      <c r="J60" s="194"/>
      <c r="K60" s="14">
        <f t="shared" si="4"/>
        <v>0</v>
      </c>
      <c r="L60" s="197"/>
      <c r="M60" s="54">
        <f>HLOOKUP(M$2,'Centres d''intérêt CM1'!$E$1:$O$61,ROW()-1,)</f>
        <v>0</v>
      </c>
      <c r="N60" s="55">
        <f>HLOOKUP(N$2,'Centres d''intérêt CM1'!$E$1:$O$61,ROW()-1,)</f>
        <v>0</v>
      </c>
      <c r="O60" s="55">
        <f>HLOOKUP(O$2,'Centres d''intérêt CM1'!$E$1:$O$61,ROW()-1,)</f>
        <v>0</v>
      </c>
      <c r="P60" s="55">
        <f>HLOOKUP(P$2,'Centres d''intérêt CM1'!$E$1:$O$61,ROW()-1,)</f>
        <v>0</v>
      </c>
      <c r="Q60" s="55">
        <f>HLOOKUP(Q$2,'Centres d''intérêt CM1'!$E$1:$O$61,ROW()-1,)</f>
        <v>0</v>
      </c>
      <c r="R60" s="55">
        <f>HLOOKUP(R$2,'Centres d''intérêt CM1'!$E$1:$O$61,ROW()-1,)</f>
        <v>0</v>
      </c>
      <c r="S60" s="55">
        <f>HLOOKUP(S$2,'Centres d''intérêt CM1'!$E$1:$O$61,ROW()-1,)</f>
        <v>0</v>
      </c>
      <c r="T60" s="55">
        <f>HLOOKUP(T$2,'Centres d''intérêt CM1'!$E$1:$O$61,ROW()-1,)</f>
        <v>0</v>
      </c>
      <c r="U60" s="55">
        <f>HLOOKUP(U$2,'Centres d''intérêt CM1'!$E$1:$O$61,ROW()-1,)</f>
        <v>0</v>
      </c>
      <c r="V60" s="55">
        <f>HLOOKUP(V$2,'Centres d''intérêt CM1'!$E$1:$O$61,ROW()-1,)</f>
        <v>0</v>
      </c>
      <c r="W60" s="54">
        <f>HLOOKUP(W$2,'Centres d''intérêt CM2'!$E$1:$O$61,ROW()-1,)</f>
        <v>0</v>
      </c>
      <c r="X60" s="55">
        <f>HLOOKUP(X$2,'Centres d''intérêt CM2'!$E$1:$O$61,ROW()-1,)</f>
        <v>0</v>
      </c>
      <c r="Y60" s="55">
        <f>HLOOKUP(Y$2,'Centres d''intérêt CM2'!$E$1:$O$61,ROW()-1,)</f>
        <v>0</v>
      </c>
      <c r="Z60" s="55">
        <f>HLOOKUP(Z$2,'Centres d''intérêt CM2'!$E$1:$O$61,ROW()-1,)</f>
        <v>0</v>
      </c>
      <c r="AA60" s="55">
        <f>HLOOKUP(AA$2,'Centres d''intérêt CM2'!$E$1:$O$61,ROW()-1,)</f>
        <v>0</v>
      </c>
      <c r="AB60" s="55">
        <f>HLOOKUP(AB$2,'Centres d''intérêt CM2'!$E$1:$O$61,ROW()-1,)</f>
        <v>0</v>
      </c>
      <c r="AC60" s="55">
        <f>HLOOKUP(AC$2,'Centres d''intérêt CM2'!$E$1:$O$61,ROW()-1,)</f>
        <v>0</v>
      </c>
      <c r="AD60" s="55">
        <f>HLOOKUP(AD$2,'Centres d''intérêt CM2'!$E$1:$O$61,ROW()-1,)</f>
        <v>0</v>
      </c>
      <c r="AE60" s="55">
        <f>HLOOKUP(AE$2,'Centres d''intérêt CM2'!$E$1:$O$61,ROW()-1,)</f>
        <v>0</v>
      </c>
      <c r="AF60" s="56">
        <f>HLOOKUP(AF$2,'Centres d''intérêt CM2'!$E$1:$O$61,ROW()-1,)</f>
        <v>0</v>
      </c>
      <c r="AG60" s="54">
        <f>HLOOKUP(AG$2,'Centres d''intérêt 6'!$E$1:$O$61,ROW()-1,)</f>
        <v>0</v>
      </c>
      <c r="AH60" s="55">
        <f>HLOOKUP(AH$2,'Centres d''intérêt 6'!$E$1:$O$61,ROW()-1,)</f>
        <v>0</v>
      </c>
      <c r="AI60" s="55">
        <f>HLOOKUP(AI$2,'Centres d''intérêt 6'!$E$1:$O$61,ROW()-1,)</f>
        <v>0</v>
      </c>
      <c r="AJ60" s="55">
        <f>HLOOKUP(AJ$2,'Centres d''intérêt 6'!$E$1:$O$61,ROW()-1,)</f>
        <v>0</v>
      </c>
      <c r="AK60" s="55">
        <f>HLOOKUP(AK$2,'Centres d''intérêt 6'!$E$1:$O$61,ROW()-1,)</f>
        <v>0</v>
      </c>
      <c r="AL60" s="55">
        <f>HLOOKUP(AL$2,'Centres d''intérêt 6'!$E$1:$O$61,ROW()-1,)</f>
        <v>0</v>
      </c>
      <c r="AM60" s="55">
        <f>HLOOKUP(AM$2,'Centres d''intérêt 6'!$E$1:$O$61,ROW()-1,)</f>
        <v>0</v>
      </c>
      <c r="AN60" s="55">
        <f>HLOOKUP(AN$2,'Centres d''intérêt 6'!$E$1:$O$61,ROW()-1,)</f>
        <v>0</v>
      </c>
      <c r="AO60" s="55">
        <f>HLOOKUP(AO$2,'Centres d''intérêt 6'!$E$1:$O$61,ROW()-1,)</f>
        <v>0</v>
      </c>
      <c r="AP60" s="56">
        <f>HLOOKUP(AP$2,'Centres d''intérêt 6'!$E$1:$O$61,ROW()-1,)</f>
        <v>0</v>
      </c>
    </row>
    <row r="61" spans="1:42" ht="47.25">
      <c r="A61" s="213"/>
      <c r="B61" s="201"/>
      <c r="C61" s="200"/>
      <c r="D61" s="105" t="s">
        <v>149</v>
      </c>
      <c r="E61" s="36">
        <f t="shared" si="2"/>
        <v>0</v>
      </c>
      <c r="F61" s="197"/>
      <c r="G61" s="13">
        <f t="shared" si="6"/>
        <v>0</v>
      </c>
      <c r="H61" s="197"/>
      <c r="I61" s="13">
        <f t="shared" si="3"/>
        <v>0</v>
      </c>
      <c r="J61" s="194"/>
      <c r="K61" s="14">
        <f t="shared" si="4"/>
        <v>0</v>
      </c>
      <c r="L61" s="197"/>
      <c r="M61" s="54">
        <f>HLOOKUP(M$2,'Centres d''intérêt CM1'!$E$1:$O$61,ROW()-1,)</f>
        <v>0</v>
      </c>
      <c r="N61" s="55">
        <f>HLOOKUP(N$2,'Centres d''intérêt CM1'!$E$1:$O$61,ROW()-1,)</f>
        <v>0</v>
      </c>
      <c r="O61" s="55">
        <f>HLOOKUP(O$2,'Centres d''intérêt CM1'!$E$1:$O$61,ROW()-1,)</f>
        <v>0</v>
      </c>
      <c r="P61" s="55">
        <f>HLOOKUP(P$2,'Centres d''intérêt CM1'!$E$1:$O$61,ROW()-1,)</f>
        <v>0</v>
      </c>
      <c r="Q61" s="55">
        <f>HLOOKUP(Q$2,'Centres d''intérêt CM1'!$E$1:$O$61,ROW()-1,)</f>
        <v>0</v>
      </c>
      <c r="R61" s="55">
        <f>HLOOKUP(R$2,'Centres d''intérêt CM1'!$E$1:$O$61,ROW()-1,)</f>
        <v>0</v>
      </c>
      <c r="S61" s="55">
        <f>HLOOKUP(S$2,'Centres d''intérêt CM1'!$E$1:$O$61,ROW()-1,)</f>
        <v>0</v>
      </c>
      <c r="T61" s="55">
        <f>HLOOKUP(T$2,'Centres d''intérêt CM1'!$E$1:$O$61,ROW()-1,)</f>
        <v>0</v>
      </c>
      <c r="U61" s="55">
        <f>HLOOKUP(U$2,'Centres d''intérêt CM1'!$E$1:$O$61,ROW()-1,)</f>
        <v>0</v>
      </c>
      <c r="V61" s="55">
        <f>HLOOKUP(V$2,'Centres d''intérêt CM1'!$E$1:$O$61,ROW()-1,)</f>
        <v>0</v>
      </c>
      <c r="W61" s="54">
        <f>HLOOKUP(W$2,'Centres d''intérêt CM2'!$E$1:$O$61,ROW()-1,)</f>
        <v>0</v>
      </c>
      <c r="X61" s="55">
        <f>HLOOKUP(X$2,'Centres d''intérêt CM2'!$E$1:$O$61,ROW()-1,)</f>
        <v>0</v>
      </c>
      <c r="Y61" s="55">
        <f>HLOOKUP(Y$2,'Centres d''intérêt CM2'!$E$1:$O$61,ROW()-1,)</f>
        <v>0</v>
      </c>
      <c r="Z61" s="55">
        <f>HLOOKUP(Z$2,'Centres d''intérêt CM2'!$E$1:$O$61,ROW()-1,)</f>
        <v>0</v>
      </c>
      <c r="AA61" s="55">
        <f>HLOOKUP(AA$2,'Centres d''intérêt CM2'!$E$1:$O$61,ROW()-1,)</f>
        <v>0</v>
      </c>
      <c r="AB61" s="55">
        <f>HLOOKUP(AB$2,'Centres d''intérêt CM2'!$E$1:$O$61,ROW()-1,)</f>
        <v>0</v>
      </c>
      <c r="AC61" s="55">
        <f>HLOOKUP(AC$2,'Centres d''intérêt CM2'!$E$1:$O$61,ROW()-1,)</f>
        <v>0</v>
      </c>
      <c r="AD61" s="55">
        <f>HLOOKUP(AD$2,'Centres d''intérêt CM2'!$E$1:$O$61,ROW()-1,)</f>
        <v>0</v>
      </c>
      <c r="AE61" s="55">
        <f>HLOOKUP(AE$2,'Centres d''intérêt CM2'!$E$1:$O$61,ROW()-1,)</f>
        <v>0</v>
      </c>
      <c r="AF61" s="56">
        <f>HLOOKUP(AF$2,'Centres d''intérêt CM2'!$E$1:$O$61,ROW()-1,)</f>
        <v>0</v>
      </c>
      <c r="AG61" s="54">
        <f>HLOOKUP(AG$2,'Centres d''intérêt 6'!$E$1:$O$61,ROW()-1,)</f>
        <v>0</v>
      </c>
      <c r="AH61" s="55">
        <f>HLOOKUP(AH$2,'Centres d''intérêt 6'!$E$1:$O$61,ROW()-1,)</f>
        <v>0</v>
      </c>
      <c r="AI61" s="55">
        <f>HLOOKUP(AI$2,'Centres d''intérêt 6'!$E$1:$O$61,ROW()-1,)</f>
        <v>0</v>
      </c>
      <c r="AJ61" s="55">
        <f>HLOOKUP(AJ$2,'Centres d''intérêt 6'!$E$1:$O$61,ROW()-1,)</f>
        <v>0</v>
      </c>
      <c r="AK61" s="55">
        <f>HLOOKUP(AK$2,'Centres d''intérêt 6'!$E$1:$O$61,ROW()-1,)</f>
        <v>0</v>
      </c>
      <c r="AL61" s="55">
        <f>HLOOKUP(AL$2,'Centres d''intérêt 6'!$E$1:$O$61,ROW()-1,)</f>
        <v>0</v>
      </c>
      <c r="AM61" s="55">
        <f>HLOOKUP(AM$2,'Centres d''intérêt 6'!$E$1:$O$61,ROW()-1,)</f>
        <v>0</v>
      </c>
      <c r="AN61" s="55">
        <f>HLOOKUP(AN$2,'Centres d''intérêt 6'!$E$1:$O$61,ROW()-1,)</f>
        <v>0</v>
      </c>
      <c r="AO61" s="55">
        <f>HLOOKUP(AO$2,'Centres d''intérêt 6'!$E$1:$O$61,ROW()-1,)</f>
        <v>0</v>
      </c>
      <c r="AP61" s="56">
        <f>HLOOKUP(AP$2,'Centres d''intérêt 6'!$E$1:$O$61,ROW()-1,)</f>
        <v>0</v>
      </c>
    </row>
    <row r="62" spans="1:42" ht="15.95" customHeight="1" thickBot="1">
      <c r="A62" s="278"/>
      <c r="B62" s="204"/>
      <c r="C62" s="202"/>
      <c r="D62" s="107" t="s">
        <v>150</v>
      </c>
      <c r="E62" s="140">
        <f t="shared" si="2"/>
        <v>0</v>
      </c>
      <c r="F62" s="198"/>
      <c r="G62" s="141">
        <f t="shared" si="6"/>
        <v>0</v>
      </c>
      <c r="H62" s="198"/>
      <c r="I62" s="141">
        <f t="shared" si="3"/>
        <v>0</v>
      </c>
      <c r="J62" s="195"/>
      <c r="K62" s="142">
        <f t="shared" si="4"/>
        <v>0</v>
      </c>
      <c r="L62" s="198"/>
      <c r="M62" s="57">
        <f>HLOOKUP(M$2,'Centres d''intérêt CM1'!$E$1:$O$61,ROW()-1,)</f>
        <v>0</v>
      </c>
      <c r="N62" s="58">
        <f>HLOOKUP(N$2,'Centres d''intérêt CM1'!$E$1:$O$61,ROW()-1,)</f>
        <v>0</v>
      </c>
      <c r="O62" s="58">
        <f>HLOOKUP(O$2,'Centres d''intérêt CM1'!$E$1:$O$61,ROW()-1,)</f>
        <v>0</v>
      </c>
      <c r="P62" s="58">
        <f>HLOOKUP(P$2,'Centres d''intérêt CM1'!$E$1:$O$61,ROW()-1,)</f>
        <v>0</v>
      </c>
      <c r="Q62" s="58">
        <f>HLOOKUP(Q$2,'Centres d''intérêt CM1'!$E$1:$O$61,ROW()-1,)</f>
        <v>0</v>
      </c>
      <c r="R62" s="58">
        <f>HLOOKUP(R$2,'Centres d''intérêt CM1'!$E$1:$O$61,ROW()-1,)</f>
        <v>0</v>
      </c>
      <c r="S62" s="58">
        <f>HLOOKUP(S$2,'Centres d''intérêt CM1'!$E$1:$O$61,ROW()-1,)</f>
        <v>0</v>
      </c>
      <c r="T62" s="58">
        <f>HLOOKUP(T$2,'Centres d''intérêt CM1'!$E$1:$O$61,ROW()-1,)</f>
        <v>0</v>
      </c>
      <c r="U62" s="58">
        <f>HLOOKUP(U$2,'Centres d''intérêt CM1'!$E$1:$O$61,ROW()-1,)</f>
        <v>0</v>
      </c>
      <c r="V62" s="58">
        <f>HLOOKUP(V$2,'Centres d''intérêt CM1'!$E$1:$O$61,ROW()-1,)</f>
        <v>0</v>
      </c>
      <c r="W62" s="57">
        <f>HLOOKUP(W$2,'Centres d''intérêt CM2'!$E$1:$O$61,ROW()-1,)</f>
        <v>0</v>
      </c>
      <c r="X62" s="58">
        <f>HLOOKUP(X$2,'Centres d''intérêt CM2'!$E$1:$O$61,ROW()-1,)</f>
        <v>0</v>
      </c>
      <c r="Y62" s="58">
        <f>HLOOKUP(Y$2,'Centres d''intérêt CM2'!$E$1:$O$61,ROW()-1,)</f>
        <v>0</v>
      </c>
      <c r="Z62" s="58">
        <f>HLOOKUP(Z$2,'Centres d''intérêt CM2'!$E$1:$O$61,ROW()-1,)</f>
        <v>0</v>
      </c>
      <c r="AA62" s="58">
        <f>HLOOKUP(AA$2,'Centres d''intérêt CM2'!$E$1:$O$61,ROW()-1,)</f>
        <v>0</v>
      </c>
      <c r="AB62" s="58">
        <f>HLOOKUP(AB$2,'Centres d''intérêt CM2'!$E$1:$O$61,ROW()-1,)</f>
        <v>0</v>
      </c>
      <c r="AC62" s="58">
        <f>HLOOKUP(AC$2,'Centres d''intérêt CM2'!$E$1:$O$61,ROW()-1,)</f>
        <v>0</v>
      </c>
      <c r="AD62" s="58">
        <f>HLOOKUP(AD$2,'Centres d''intérêt CM2'!$E$1:$O$61,ROW()-1,)</f>
        <v>0</v>
      </c>
      <c r="AE62" s="58">
        <f>HLOOKUP(AE$2,'Centres d''intérêt CM2'!$E$1:$O$61,ROW()-1,)</f>
        <v>0</v>
      </c>
      <c r="AF62" s="59">
        <f>HLOOKUP(AF$2,'Centres d''intérêt CM2'!$E$1:$O$61,ROW()-1,)</f>
        <v>0</v>
      </c>
      <c r="AG62" s="57">
        <f>HLOOKUP(AG$2,'Centres d''intérêt 6'!$E$1:$O$61,ROW()-1,)</f>
        <v>0</v>
      </c>
      <c r="AH62" s="58">
        <f>HLOOKUP(AH$2,'Centres d''intérêt 6'!$E$1:$O$61,ROW()-1,)</f>
        <v>0</v>
      </c>
      <c r="AI62" s="58">
        <f>HLOOKUP(AI$2,'Centres d''intérêt 6'!$E$1:$O$61,ROW()-1,)</f>
        <v>0</v>
      </c>
      <c r="AJ62" s="58">
        <f>HLOOKUP(AJ$2,'Centres d''intérêt 6'!$E$1:$O$61,ROW()-1,)</f>
        <v>0</v>
      </c>
      <c r="AK62" s="58">
        <f>HLOOKUP(AK$2,'Centres d''intérêt 6'!$E$1:$O$61,ROW()-1,)</f>
        <v>0</v>
      </c>
      <c r="AL62" s="58">
        <f>HLOOKUP(AL$2,'Centres d''intérêt 6'!$E$1:$O$61,ROW()-1,)</f>
        <v>0</v>
      </c>
      <c r="AM62" s="58">
        <f>HLOOKUP(AM$2,'Centres d''intérêt 6'!$E$1:$O$61,ROW()-1,)</f>
        <v>0</v>
      </c>
      <c r="AN62" s="58">
        <f>HLOOKUP(AN$2,'Centres d''intérêt 6'!$E$1:$O$61,ROW()-1,)</f>
        <v>0</v>
      </c>
      <c r="AO62" s="58">
        <f>HLOOKUP(AO$2,'Centres d''intérêt 6'!$E$1:$O$61,ROW()-1,)</f>
        <v>0</v>
      </c>
      <c r="AP62" s="59">
        <f>HLOOKUP(AP$2,'Centres d''intérêt 6'!$E$1:$O$61,ROW()-1,)</f>
        <v>0</v>
      </c>
    </row>
    <row r="63" spans="1:42">
      <c r="A63" s="8"/>
      <c r="B63" s="8"/>
    </row>
    <row r="64" spans="1:42">
      <c r="A64" s="8"/>
      <c r="B64" s="8"/>
    </row>
    <row r="65" spans="1:2" ht="15.95" customHeight="1">
      <c r="A65" s="8"/>
      <c r="B65" s="8"/>
    </row>
  </sheetData>
  <sheetProtection password="8528" sheet="1" objects="1" scenarios="1"/>
  <mergeCells count="113">
    <mergeCell ref="A43:A62"/>
    <mergeCell ref="L1:L3"/>
    <mergeCell ref="W1:AF1"/>
    <mergeCell ref="K1:K3"/>
    <mergeCell ref="C3:D3"/>
    <mergeCell ref="E1:E3"/>
    <mergeCell ref="G1:G3"/>
    <mergeCell ref="I1:I3"/>
    <mergeCell ref="F1:F3"/>
    <mergeCell ref="H1:H3"/>
    <mergeCell ref="A1:D2"/>
    <mergeCell ref="C4:D4"/>
    <mergeCell ref="C5:C9"/>
    <mergeCell ref="C11:C12"/>
    <mergeCell ref="C13:C14"/>
    <mergeCell ref="B5:B12"/>
    <mergeCell ref="B13:B15"/>
    <mergeCell ref="A23:A42"/>
    <mergeCell ref="B33:B42"/>
    <mergeCell ref="F5:F9"/>
    <mergeCell ref="H5:H9"/>
    <mergeCell ref="J5:J9"/>
    <mergeCell ref="L5:L9"/>
    <mergeCell ref="J49:J51"/>
    <mergeCell ref="L49:L51"/>
    <mergeCell ref="J52:J54"/>
    <mergeCell ref="L52:L54"/>
    <mergeCell ref="AG1:AP1"/>
    <mergeCell ref="M1:V1"/>
    <mergeCell ref="J25:J26"/>
    <mergeCell ref="L25:L26"/>
    <mergeCell ref="H33:H35"/>
    <mergeCell ref="J33:J35"/>
    <mergeCell ref="L33:L35"/>
    <mergeCell ref="H36:H37"/>
    <mergeCell ref="J36:J37"/>
    <mergeCell ref="L36:L37"/>
    <mergeCell ref="L27:L28"/>
    <mergeCell ref="L31:L32"/>
    <mergeCell ref="L11:L12"/>
    <mergeCell ref="J13:J14"/>
    <mergeCell ref="L13:L14"/>
    <mergeCell ref="J45:J48"/>
    <mergeCell ref="L45:L48"/>
    <mergeCell ref="L43:L44"/>
    <mergeCell ref="J1:J3"/>
    <mergeCell ref="H38:H39"/>
    <mergeCell ref="J38:J39"/>
    <mergeCell ref="A5:A22"/>
    <mergeCell ref="B23:B26"/>
    <mergeCell ref="C27:C28"/>
    <mergeCell ref="F27:F28"/>
    <mergeCell ref="H27:H28"/>
    <mergeCell ref="J27:J28"/>
    <mergeCell ref="B27:B32"/>
    <mergeCell ref="F31:F32"/>
    <mergeCell ref="H31:H32"/>
    <mergeCell ref="J31:J32"/>
    <mergeCell ref="C18:C21"/>
    <mergeCell ref="B16:B21"/>
    <mergeCell ref="F18:F21"/>
    <mergeCell ref="H18:H21"/>
    <mergeCell ref="F13:F14"/>
    <mergeCell ref="H11:H12"/>
    <mergeCell ref="J11:J12"/>
    <mergeCell ref="H13:H14"/>
    <mergeCell ref="F11:F12"/>
    <mergeCell ref="L38:L39"/>
    <mergeCell ref="C40:C42"/>
    <mergeCell ref="F40:F42"/>
    <mergeCell ref="H40:H42"/>
    <mergeCell ref="J40:J42"/>
    <mergeCell ref="L40:L42"/>
    <mergeCell ref="J18:J21"/>
    <mergeCell ref="L18:L21"/>
    <mergeCell ref="C25:C26"/>
    <mergeCell ref="C31:C32"/>
    <mergeCell ref="C33:C35"/>
    <mergeCell ref="C36:C37"/>
    <mergeCell ref="C38:C39"/>
    <mergeCell ref="F25:F26"/>
    <mergeCell ref="H25:H26"/>
    <mergeCell ref="F33:F35"/>
    <mergeCell ref="F36:F37"/>
    <mergeCell ref="F38:F39"/>
    <mergeCell ref="B45:B48"/>
    <mergeCell ref="B43:B44"/>
    <mergeCell ref="C45:C48"/>
    <mergeCell ref="F45:F48"/>
    <mergeCell ref="H45:H48"/>
    <mergeCell ref="C43:C44"/>
    <mergeCell ref="F43:F44"/>
    <mergeCell ref="H43:H44"/>
    <mergeCell ref="J43:J44"/>
    <mergeCell ref="C49:C51"/>
    <mergeCell ref="B49:B51"/>
    <mergeCell ref="F49:F51"/>
    <mergeCell ref="H49:H51"/>
    <mergeCell ref="C52:C54"/>
    <mergeCell ref="F52:F54"/>
    <mergeCell ref="H52:H54"/>
    <mergeCell ref="F59:F62"/>
    <mergeCell ref="H59:H62"/>
    <mergeCell ref="J59:J62"/>
    <mergeCell ref="L59:L62"/>
    <mergeCell ref="F55:F58"/>
    <mergeCell ref="H55:H58"/>
    <mergeCell ref="J55:J58"/>
    <mergeCell ref="L55:L58"/>
    <mergeCell ref="C55:C58"/>
    <mergeCell ref="B52:B58"/>
    <mergeCell ref="C59:C62"/>
    <mergeCell ref="B59:B62"/>
  </mergeCells>
  <conditionalFormatting sqref="F4:F62">
    <cfRule type="iconSet" priority="5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62">
    <cfRule type="iconSet" priority="3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62">
    <cfRule type="iconSet" priority="2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62">
    <cfRule type="iconSet" priority="1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'Centres d''intérêt CM2'!$E$1:$O$1</xm:f>
          </x14:formula1>
          <xm:sqref>W2:AF2</xm:sqref>
        </x14:dataValidation>
        <x14:dataValidation type="list" allowBlank="1" showInputMessage="1" showErrorMessage="1">
          <x14:formula1>
            <xm:f>'Centres d''intérêt CM1'!$E$1:$O$1</xm:f>
          </x14:formula1>
          <xm:sqref>M2:V2</xm:sqref>
        </x14:dataValidation>
        <x14:dataValidation type="list" allowBlank="1" showInputMessage="1" showErrorMessage="1">
          <x14:formula1>
            <xm:f>'Centres d''intérêt 6'!$E$1:$O$1</xm:f>
          </x14:formula1>
          <xm:sqref>AG2:AP2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C1" zoomScale="125" workbookViewId="0">
      <pane xSplit="2" ySplit="3" topLeftCell="E4" activePane="bottomRight" state="frozen"/>
      <selection activeCell="C1" sqref="C1"/>
      <selection pane="topRight" activeCell="E1" sqref="E1"/>
      <selection pane="bottomLeft" activeCell="C4" sqref="C4"/>
      <selection pane="bottomRight" activeCell="O3" sqref="O3"/>
    </sheetView>
  </sheetViews>
  <sheetFormatPr baseColWidth="10" defaultRowHeight="15.75"/>
  <cols>
    <col min="1" max="1" width="10.125" hidden="1" customWidth="1"/>
    <col min="2" max="2" width="17.375" hidden="1" customWidth="1"/>
    <col min="3" max="3" width="31.5" style="3" customWidth="1"/>
    <col min="4" max="4" width="24.625" style="3" customWidth="1"/>
    <col min="5" max="14" width="13.625" style="48" customWidth="1"/>
    <col min="15" max="15" width="13.625" style="3" customWidth="1"/>
  </cols>
  <sheetData>
    <row r="1" spans="1:15">
      <c r="A1" s="5"/>
      <c r="B1" s="5"/>
      <c r="C1" s="47"/>
      <c r="D1" s="47"/>
      <c r="E1" s="60" t="s">
        <v>26</v>
      </c>
      <c r="F1" s="60" t="s">
        <v>27</v>
      </c>
      <c r="G1" s="60" t="s">
        <v>28</v>
      </c>
      <c r="H1" s="60" t="s">
        <v>29</v>
      </c>
      <c r="I1" s="60" t="s">
        <v>30</v>
      </c>
      <c r="J1" s="60" t="s">
        <v>31</v>
      </c>
      <c r="K1" s="60" t="s">
        <v>32</v>
      </c>
      <c r="L1" s="60" t="s">
        <v>162</v>
      </c>
      <c r="M1" s="60" t="s">
        <v>166</v>
      </c>
      <c r="N1" s="60" t="s">
        <v>167</v>
      </c>
      <c r="O1" s="60" t="s">
        <v>40</v>
      </c>
    </row>
    <row r="2" spans="1:15" ht="74.099999999999994" customHeight="1">
      <c r="A2" s="5"/>
      <c r="B2" s="5"/>
      <c r="C2" s="323" t="s">
        <v>20</v>
      </c>
      <c r="D2" s="324"/>
      <c r="E2" s="76" t="s">
        <v>22</v>
      </c>
      <c r="F2" s="76" t="s">
        <v>33</v>
      </c>
      <c r="G2" s="76" t="s">
        <v>34</v>
      </c>
      <c r="H2" s="76" t="s">
        <v>35</v>
      </c>
      <c r="I2" s="76" t="s">
        <v>36</v>
      </c>
      <c r="J2" s="76" t="s">
        <v>37</v>
      </c>
      <c r="K2" s="76" t="s">
        <v>38</v>
      </c>
      <c r="L2" s="76" t="s">
        <v>163</v>
      </c>
      <c r="M2" s="76" t="s">
        <v>164</v>
      </c>
      <c r="N2" s="76" t="s">
        <v>165</v>
      </c>
      <c r="O2" s="76" t="s">
        <v>40</v>
      </c>
    </row>
    <row r="3" spans="1:15" ht="16.5" thickBot="1">
      <c r="A3" s="74"/>
      <c r="B3" s="74"/>
      <c r="C3" s="325" t="s">
        <v>14</v>
      </c>
      <c r="D3" s="326"/>
      <c r="E3" s="77" t="s">
        <v>39</v>
      </c>
      <c r="F3" s="77" t="s">
        <v>39</v>
      </c>
      <c r="G3" s="77" t="s">
        <v>39</v>
      </c>
      <c r="H3" s="77" t="s">
        <v>39</v>
      </c>
      <c r="I3" s="77" t="s">
        <v>39</v>
      </c>
      <c r="J3" s="77" t="s">
        <v>39</v>
      </c>
      <c r="K3" s="77" t="s">
        <v>39</v>
      </c>
      <c r="L3" s="77" t="s">
        <v>39</v>
      </c>
      <c r="M3" s="77" t="s">
        <v>39</v>
      </c>
      <c r="N3" s="77" t="s">
        <v>39</v>
      </c>
      <c r="O3" s="83">
        <v>0</v>
      </c>
    </row>
    <row r="4" spans="1:15" ht="32.1" customHeight="1">
      <c r="A4" s="334" t="s">
        <v>0</v>
      </c>
      <c r="B4" s="337" t="s">
        <v>1</v>
      </c>
      <c r="C4" s="327" t="s">
        <v>64</v>
      </c>
      <c r="D4" s="101" t="s">
        <v>65</v>
      </c>
      <c r="E4" s="147"/>
      <c r="F4" s="78"/>
      <c r="G4" s="78"/>
      <c r="H4" s="78"/>
      <c r="I4" s="78"/>
      <c r="J4" s="78"/>
      <c r="K4" s="78"/>
      <c r="L4" s="78"/>
      <c r="M4" s="78"/>
      <c r="N4" s="78"/>
      <c r="O4" s="148"/>
    </row>
    <row r="5" spans="1:15" ht="78.75">
      <c r="A5" s="335"/>
      <c r="B5" s="338"/>
      <c r="C5" s="327"/>
      <c r="D5" s="101" t="s">
        <v>60</v>
      </c>
      <c r="E5" s="147"/>
      <c r="F5" s="78"/>
      <c r="G5" s="78"/>
      <c r="H5" s="78"/>
      <c r="I5" s="78"/>
      <c r="J5" s="78"/>
      <c r="K5" s="78"/>
      <c r="L5" s="78"/>
      <c r="M5" s="78"/>
      <c r="N5" s="78"/>
      <c r="O5" s="148"/>
    </row>
    <row r="6" spans="1:15" ht="78.75">
      <c r="A6" s="335"/>
      <c r="B6" s="338"/>
      <c r="C6" s="327"/>
      <c r="D6" s="101" t="s">
        <v>61</v>
      </c>
      <c r="E6" s="147"/>
      <c r="F6" s="78"/>
      <c r="G6" s="78"/>
      <c r="H6" s="78"/>
      <c r="I6" s="78"/>
      <c r="J6" s="78"/>
      <c r="K6" s="78"/>
      <c r="L6" s="78"/>
      <c r="M6" s="78"/>
      <c r="N6" s="78"/>
      <c r="O6" s="148"/>
    </row>
    <row r="7" spans="1:15" ht="47.25">
      <c r="A7" s="335"/>
      <c r="B7" s="338"/>
      <c r="C7" s="327"/>
      <c r="D7" s="101" t="s">
        <v>62</v>
      </c>
      <c r="E7" s="147"/>
      <c r="F7" s="78"/>
      <c r="G7" s="78"/>
      <c r="H7" s="78"/>
      <c r="I7" s="78"/>
      <c r="J7" s="78"/>
      <c r="K7" s="78"/>
      <c r="L7" s="78"/>
      <c r="M7" s="78"/>
      <c r="N7" s="78"/>
      <c r="O7" s="148"/>
    </row>
    <row r="8" spans="1:15" ht="63">
      <c r="A8" s="335"/>
      <c r="B8" s="338"/>
      <c r="C8" s="327"/>
      <c r="D8" s="101" t="s">
        <v>63</v>
      </c>
      <c r="E8" s="147"/>
      <c r="F8" s="78"/>
      <c r="G8" s="78"/>
      <c r="H8" s="78"/>
      <c r="I8" s="78"/>
      <c r="J8" s="78"/>
      <c r="K8" s="78"/>
      <c r="L8" s="78"/>
      <c r="M8" s="78"/>
      <c r="N8" s="78"/>
      <c r="O8" s="148"/>
    </row>
    <row r="9" spans="1:15" ht="47.25">
      <c r="A9" s="335"/>
      <c r="B9" s="338"/>
      <c r="C9" s="101" t="s">
        <v>69</v>
      </c>
      <c r="D9" s="101" t="s">
        <v>24</v>
      </c>
      <c r="E9" s="147"/>
      <c r="F9" s="78"/>
      <c r="G9" s="78"/>
      <c r="H9" s="78"/>
      <c r="I9" s="78"/>
      <c r="J9" s="78"/>
      <c r="K9" s="78"/>
      <c r="L9" s="78"/>
      <c r="M9" s="78"/>
      <c r="N9" s="78"/>
      <c r="O9" s="148"/>
    </row>
    <row r="10" spans="1:15" ht="78.75">
      <c r="A10" s="335"/>
      <c r="B10" s="338"/>
      <c r="C10" s="327" t="s">
        <v>68</v>
      </c>
      <c r="D10" s="101" t="s">
        <v>66</v>
      </c>
      <c r="E10" s="147"/>
      <c r="F10" s="78"/>
      <c r="G10" s="78"/>
      <c r="H10" s="78"/>
      <c r="I10" s="78"/>
      <c r="J10" s="78"/>
      <c r="K10" s="78"/>
      <c r="L10" s="78"/>
      <c r="M10" s="78"/>
      <c r="N10" s="78"/>
      <c r="O10" s="148"/>
    </row>
    <row r="11" spans="1:15" ht="78.75">
      <c r="A11" s="335"/>
      <c r="B11" s="338"/>
      <c r="C11" s="327"/>
      <c r="D11" s="101" t="s">
        <v>67</v>
      </c>
      <c r="E11" s="147"/>
      <c r="F11" s="78"/>
      <c r="G11" s="78"/>
      <c r="H11" s="78"/>
      <c r="I11" s="78"/>
      <c r="J11" s="78"/>
      <c r="K11" s="78"/>
      <c r="L11" s="78"/>
      <c r="M11" s="78"/>
      <c r="N11" s="78"/>
      <c r="O11" s="148"/>
    </row>
    <row r="12" spans="1:15" ht="63">
      <c r="A12" s="335"/>
      <c r="B12" s="338"/>
      <c r="C12" s="327" t="s">
        <v>71</v>
      </c>
      <c r="D12" s="101" t="s">
        <v>72</v>
      </c>
      <c r="E12" s="147"/>
      <c r="F12" s="78"/>
      <c r="G12" s="78"/>
      <c r="H12" s="78"/>
      <c r="I12" s="78"/>
      <c r="J12" s="78"/>
      <c r="K12" s="78"/>
      <c r="L12" s="78"/>
      <c r="M12" s="78"/>
      <c r="N12" s="78"/>
      <c r="O12" s="148"/>
    </row>
    <row r="13" spans="1:15" ht="47.25">
      <c r="A13" s="335"/>
      <c r="B13" s="338"/>
      <c r="C13" s="327"/>
      <c r="D13" s="101" t="s">
        <v>73</v>
      </c>
      <c r="E13" s="147"/>
      <c r="F13" s="78"/>
      <c r="G13" s="78"/>
      <c r="H13" s="78"/>
      <c r="I13" s="78"/>
      <c r="J13" s="78"/>
      <c r="K13" s="78"/>
      <c r="L13" s="78"/>
      <c r="M13" s="78"/>
      <c r="N13" s="78"/>
      <c r="O13" s="148"/>
    </row>
    <row r="14" spans="1:15" ht="94.5">
      <c r="A14" s="335"/>
      <c r="B14" s="338"/>
      <c r="C14" s="101" t="s">
        <v>74</v>
      </c>
      <c r="D14" s="101" t="s">
        <v>75</v>
      </c>
      <c r="E14" s="147"/>
      <c r="F14" s="78"/>
      <c r="G14" s="78"/>
      <c r="H14" s="78"/>
      <c r="I14" s="78"/>
      <c r="J14" s="78"/>
      <c r="K14" s="78"/>
      <c r="L14" s="78"/>
      <c r="M14" s="78"/>
      <c r="N14" s="78"/>
      <c r="O14" s="148"/>
    </row>
    <row r="15" spans="1:15" ht="32.1" customHeight="1">
      <c r="A15" s="335"/>
      <c r="B15" s="338"/>
      <c r="C15" s="101" t="s">
        <v>80</v>
      </c>
      <c r="D15" s="101" t="s">
        <v>81</v>
      </c>
      <c r="E15" s="147"/>
      <c r="F15" s="78"/>
      <c r="G15" s="78"/>
      <c r="H15" s="78"/>
      <c r="I15" s="78"/>
      <c r="J15" s="78"/>
      <c r="K15" s="78"/>
      <c r="L15" s="78"/>
      <c r="M15" s="78"/>
      <c r="N15" s="78"/>
      <c r="O15" s="148"/>
    </row>
    <row r="16" spans="1:15" ht="63">
      <c r="A16" s="335"/>
      <c r="B16" s="338"/>
      <c r="C16" s="146" t="s">
        <v>82</v>
      </c>
      <c r="D16" s="101" t="s">
        <v>24</v>
      </c>
      <c r="E16" s="147"/>
      <c r="F16" s="78"/>
      <c r="G16" s="78"/>
      <c r="H16" s="78"/>
      <c r="I16" s="78"/>
      <c r="J16" s="78"/>
      <c r="K16" s="78"/>
      <c r="L16" s="78"/>
      <c r="M16" s="78"/>
      <c r="N16" s="78"/>
      <c r="O16" s="148"/>
    </row>
    <row r="17" spans="1:15" ht="95.25" thickBot="1">
      <c r="A17" s="336"/>
      <c r="B17" s="81" t="s">
        <v>2</v>
      </c>
      <c r="C17" s="327" t="s">
        <v>83</v>
      </c>
      <c r="D17" s="101" t="s">
        <v>84</v>
      </c>
      <c r="E17" s="147"/>
      <c r="F17" s="78"/>
      <c r="G17" s="78"/>
      <c r="H17" s="78"/>
      <c r="I17" s="78"/>
      <c r="J17" s="78"/>
      <c r="K17" s="78"/>
      <c r="L17" s="78"/>
      <c r="M17" s="78"/>
      <c r="N17" s="78"/>
      <c r="O17" s="148"/>
    </row>
    <row r="18" spans="1:15" ht="15.95" customHeight="1">
      <c r="A18" s="339" t="s">
        <v>3</v>
      </c>
      <c r="B18" s="342" t="s">
        <v>4</v>
      </c>
      <c r="C18" s="327"/>
      <c r="D18" s="101" t="s">
        <v>85</v>
      </c>
      <c r="E18" s="147"/>
      <c r="F18" s="78"/>
      <c r="G18" s="78"/>
      <c r="H18" s="78"/>
      <c r="I18" s="78"/>
      <c r="J18" s="78"/>
      <c r="K18" s="78"/>
      <c r="L18" s="78"/>
      <c r="M18" s="78"/>
      <c r="N18" s="78"/>
      <c r="O18" s="148"/>
    </row>
    <row r="19" spans="1:15" ht="47.25">
      <c r="A19" s="340"/>
      <c r="B19" s="343"/>
      <c r="C19" s="327"/>
      <c r="D19" s="101" t="s">
        <v>86</v>
      </c>
      <c r="E19" s="147"/>
      <c r="F19" s="78"/>
      <c r="G19" s="78"/>
      <c r="H19" s="78"/>
      <c r="I19" s="78"/>
      <c r="J19" s="78"/>
      <c r="K19" s="78"/>
      <c r="L19" s="78"/>
      <c r="M19" s="78"/>
      <c r="N19" s="78"/>
      <c r="O19" s="148"/>
    </row>
    <row r="20" spans="1:15" ht="47.25">
      <c r="A20" s="340"/>
      <c r="B20" s="343"/>
      <c r="C20" s="327"/>
      <c r="D20" s="101" t="s">
        <v>87</v>
      </c>
      <c r="E20" s="147"/>
      <c r="F20" s="78"/>
      <c r="G20" s="78"/>
      <c r="H20" s="78"/>
      <c r="I20" s="78"/>
      <c r="J20" s="78"/>
      <c r="K20" s="78"/>
      <c r="L20" s="78"/>
      <c r="M20" s="78"/>
      <c r="N20" s="78"/>
      <c r="O20" s="148"/>
    </row>
    <row r="21" spans="1:15" ht="78.75">
      <c r="A21" s="340"/>
      <c r="B21" s="343"/>
      <c r="C21" s="101" t="s">
        <v>89</v>
      </c>
      <c r="D21" s="101" t="s">
        <v>90</v>
      </c>
      <c r="E21" s="147"/>
      <c r="F21" s="78"/>
      <c r="G21" s="78"/>
      <c r="H21" s="78"/>
      <c r="I21" s="78"/>
      <c r="J21" s="78"/>
      <c r="K21" s="78"/>
      <c r="L21" s="78"/>
      <c r="M21" s="78"/>
      <c r="N21" s="78"/>
      <c r="O21" s="148"/>
    </row>
    <row r="22" spans="1:15" ht="31.5">
      <c r="A22" s="340"/>
      <c r="B22" s="344"/>
      <c r="C22" s="120" t="s">
        <v>92</v>
      </c>
      <c r="D22" s="111" t="s">
        <v>93</v>
      </c>
      <c r="E22" s="158"/>
      <c r="F22" s="149"/>
      <c r="G22" s="149"/>
      <c r="H22" s="149"/>
      <c r="I22" s="149"/>
      <c r="J22" s="149"/>
      <c r="K22" s="149"/>
      <c r="L22" s="149"/>
      <c r="M22" s="149"/>
      <c r="N22" s="149"/>
      <c r="O22" s="150"/>
    </row>
    <row r="23" spans="1:15" ht="78.75">
      <c r="A23" s="340"/>
      <c r="B23" s="344"/>
      <c r="C23" s="119" t="s">
        <v>94</v>
      </c>
      <c r="D23" s="103" t="s">
        <v>24</v>
      </c>
      <c r="E23" s="158"/>
      <c r="F23" s="79"/>
      <c r="G23" s="79"/>
      <c r="H23" s="79"/>
      <c r="I23" s="79"/>
      <c r="J23" s="79"/>
      <c r="K23" s="79"/>
      <c r="L23" s="79"/>
      <c r="M23" s="79"/>
      <c r="N23" s="79"/>
      <c r="O23" s="151"/>
    </row>
    <row r="24" spans="1:15" ht="32.1" customHeight="1">
      <c r="A24" s="340"/>
      <c r="B24" s="344"/>
      <c r="C24" s="233" t="s">
        <v>95</v>
      </c>
      <c r="D24" s="103" t="s">
        <v>96</v>
      </c>
      <c r="E24" s="158"/>
      <c r="F24" s="79"/>
      <c r="G24" s="79"/>
      <c r="H24" s="79"/>
      <c r="I24" s="79"/>
      <c r="J24" s="79"/>
      <c r="K24" s="79"/>
      <c r="L24" s="79"/>
      <c r="M24" s="79"/>
      <c r="N24" s="79"/>
      <c r="O24" s="151"/>
    </row>
    <row r="25" spans="1:15" ht="15.95" customHeight="1">
      <c r="A25" s="340"/>
      <c r="B25" s="344"/>
      <c r="C25" s="234"/>
      <c r="D25" s="103" t="s">
        <v>97</v>
      </c>
      <c r="E25" s="158"/>
      <c r="F25" s="79"/>
      <c r="G25" s="79"/>
      <c r="H25" s="79"/>
      <c r="I25" s="79"/>
      <c r="J25" s="79"/>
      <c r="K25" s="79"/>
      <c r="L25" s="79"/>
      <c r="M25" s="79"/>
      <c r="N25" s="79"/>
      <c r="O25" s="151"/>
    </row>
    <row r="26" spans="1:15" ht="15.95" customHeight="1">
      <c r="A26" s="340"/>
      <c r="B26" s="344" t="s">
        <v>5</v>
      </c>
      <c r="C26" s="235" t="s">
        <v>101</v>
      </c>
      <c r="D26" s="103" t="s">
        <v>99</v>
      </c>
      <c r="E26" s="158"/>
      <c r="F26" s="79"/>
      <c r="G26" s="79"/>
      <c r="H26" s="79"/>
      <c r="I26" s="79"/>
      <c r="J26" s="79"/>
      <c r="K26" s="79"/>
      <c r="L26" s="79"/>
      <c r="M26" s="79"/>
      <c r="N26" s="79"/>
      <c r="O26" s="151"/>
    </row>
    <row r="27" spans="1:15" ht="63">
      <c r="A27" s="340"/>
      <c r="B27" s="344"/>
      <c r="C27" s="236"/>
      <c r="D27" s="103" t="s">
        <v>100</v>
      </c>
      <c r="E27" s="158"/>
      <c r="F27" s="79"/>
      <c r="G27" s="79"/>
      <c r="H27" s="79"/>
      <c r="I27" s="79"/>
      <c r="J27" s="79"/>
      <c r="K27" s="79"/>
      <c r="L27" s="79"/>
      <c r="M27" s="79"/>
      <c r="N27" s="79"/>
      <c r="O27" s="151"/>
    </row>
    <row r="28" spans="1:15" ht="32.1" customHeight="1">
      <c r="A28" s="340"/>
      <c r="B28" s="344"/>
      <c r="C28" s="119" t="s">
        <v>102</v>
      </c>
      <c r="D28" s="103" t="s">
        <v>103</v>
      </c>
      <c r="E28" s="158"/>
      <c r="F28" s="79"/>
      <c r="G28" s="79"/>
      <c r="H28" s="79"/>
      <c r="I28" s="79"/>
      <c r="J28" s="79"/>
      <c r="K28" s="79"/>
      <c r="L28" s="79"/>
      <c r="M28" s="79"/>
      <c r="N28" s="79"/>
      <c r="O28" s="151"/>
    </row>
    <row r="29" spans="1:15" ht="47.25">
      <c r="A29" s="340"/>
      <c r="B29" s="344"/>
      <c r="C29" s="120" t="s">
        <v>104</v>
      </c>
      <c r="D29" s="103" t="s">
        <v>24</v>
      </c>
      <c r="E29" s="158"/>
      <c r="F29" s="79"/>
      <c r="G29" s="79"/>
      <c r="H29" s="79"/>
      <c r="I29" s="79"/>
      <c r="J29" s="79"/>
      <c r="K29" s="79"/>
      <c r="L29" s="79"/>
      <c r="M29" s="79"/>
      <c r="N29" s="79"/>
      <c r="O29" s="151"/>
    </row>
    <row r="30" spans="1:15" ht="63.75" thickBot="1">
      <c r="A30" s="341"/>
      <c r="B30" s="345"/>
      <c r="C30" s="235" t="s">
        <v>105</v>
      </c>
      <c r="D30" s="103" t="s">
        <v>106</v>
      </c>
      <c r="E30" s="158"/>
      <c r="F30" s="79"/>
      <c r="G30" s="79"/>
      <c r="H30" s="79"/>
      <c r="I30" s="79"/>
      <c r="J30" s="79"/>
      <c r="K30" s="79"/>
      <c r="L30" s="79"/>
      <c r="M30" s="79"/>
      <c r="N30" s="79"/>
      <c r="O30" s="151"/>
    </row>
    <row r="31" spans="1:15" ht="96" customHeight="1">
      <c r="A31" s="214" t="s">
        <v>6</v>
      </c>
      <c r="B31" s="210" t="s">
        <v>7</v>
      </c>
      <c r="C31" s="236"/>
      <c r="D31" s="103" t="s">
        <v>107</v>
      </c>
      <c r="E31" s="158"/>
      <c r="F31" s="79"/>
      <c r="G31" s="79"/>
      <c r="H31" s="79"/>
      <c r="I31" s="79"/>
      <c r="J31" s="79"/>
      <c r="K31" s="79"/>
      <c r="L31" s="79"/>
      <c r="M31" s="79"/>
      <c r="N31" s="79"/>
      <c r="O31" s="151"/>
    </row>
    <row r="32" spans="1:15" ht="110.25">
      <c r="A32" s="319"/>
      <c r="B32" s="321"/>
      <c r="C32" s="237" t="s">
        <v>113</v>
      </c>
      <c r="D32" s="103" t="s">
        <v>110</v>
      </c>
      <c r="E32" s="158"/>
      <c r="F32" s="79"/>
      <c r="G32" s="79"/>
      <c r="H32" s="79"/>
      <c r="I32" s="79"/>
      <c r="J32" s="79"/>
      <c r="K32" s="79"/>
      <c r="L32" s="79"/>
      <c r="M32" s="79"/>
      <c r="N32" s="79"/>
      <c r="O32" s="151"/>
    </row>
    <row r="33" spans="1:15" ht="15.95" customHeight="1">
      <c r="A33" s="319"/>
      <c r="B33" s="321"/>
      <c r="C33" s="238"/>
      <c r="D33" s="103" t="s">
        <v>111</v>
      </c>
      <c r="E33" s="158"/>
      <c r="F33" s="79"/>
      <c r="G33" s="79"/>
      <c r="H33" s="79"/>
      <c r="I33" s="79"/>
      <c r="J33" s="79"/>
      <c r="K33" s="79"/>
      <c r="L33" s="79"/>
      <c r="M33" s="79"/>
      <c r="N33" s="79"/>
      <c r="O33" s="151"/>
    </row>
    <row r="34" spans="1:15" ht="32.1" customHeight="1">
      <c r="A34" s="319"/>
      <c r="B34" s="321"/>
      <c r="C34" s="239"/>
      <c r="D34" s="103" t="s">
        <v>112</v>
      </c>
      <c r="E34" s="158"/>
      <c r="F34" s="79"/>
      <c r="G34" s="79"/>
      <c r="H34" s="79"/>
      <c r="I34" s="79"/>
      <c r="J34" s="79"/>
      <c r="K34" s="79"/>
      <c r="L34" s="79"/>
      <c r="M34" s="79"/>
      <c r="N34" s="79"/>
      <c r="O34" s="151"/>
    </row>
    <row r="35" spans="1:15" ht="78.75">
      <c r="A35" s="319"/>
      <c r="B35" s="321"/>
      <c r="C35" s="233" t="s">
        <v>114</v>
      </c>
      <c r="D35" s="103" t="s">
        <v>115</v>
      </c>
      <c r="E35" s="158"/>
      <c r="F35" s="79"/>
      <c r="G35" s="79"/>
      <c r="H35" s="79"/>
      <c r="I35" s="79"/>
      <c r="J35" s="79"/>
      <c r="K35" s="79"/>
      <c r="L35" s="79"/>
      <c r="M35" s="79"/>
      <c r="N35" s="79"/>
      <c r="O35" s="151"/>
    </row>
    <row r="36" spans="1:15" ht="32.1" customHeight="1">
      <c r="A36" s="319"/>
      <c r="B36" s="321"/>
      <c r="C36" s="240"/>
      <c r="D36" s="103" t="s">
        <v>116</v>
      </c>
      <c r="E36" s="158"/>
      <c r="F36" s="79"/>
      <c r="G36" s="79"/>
      <c r="H36" s="79"/>
      <c r="I36" s="79"/>
      <c r="J36" s="79"/>
      <c r="K36" s="79"/>
      <c r="L36" s="79"/>
      <c r="M36" s="79"/>
      <c r="N36" s="79"/>
      <c r="O36" s="151"/>
    </row>
    <row r="37" spans="1:15" ht="63">
      <c r="A37" s="319"/>
      <c r="B37" s="321"/>
      <c r="C37" s="241" t="s">
        <v>117</v>
      </c>
      <c r="D37" s="103" t="s">
        <v>118</v>
      </c>
      <c r="E37" s="158"/>
      <c r="F37" s="79"/>
      <c r="G37" s="79"/>
      <c r="H37" s="79"/>
      <c r="I37" s="79"/>
      <c r="J37" s="79"/>
      <c r="K37" s="79"/>
      <c r="L37" s="79"/>
      <c r="M37" s="79"/>
      <c r="N37" s="79"/>
      <c r="O37" s="151"/>
    </row>
    <row r="38" spans="1:15" ht="48" customHeight="1">
      <c r="A38" s="319"/>
      <c r="B38" s="321"/>
      <c r="C38" s="242"/>
      <c r="D38" s="132" t="s">
        <v>119</v>
      </c>
      <c r="E38" s="158"/>
      <c r="F38" s="79"/>
      <c r="G38" s="79"/>
      <c r="H38" s="79"/>
      <c r="I38" s="79"/>
      <c r="J38" s="79"/>
      <c r="K38" s="79"/>
      <c r="L38" s="79"/>
      <c r="M38" s="79"/>
      <c r="N38" s="79"/>
      <c r="O38" s="151"/>
    </row>
    <row r="39" spans="1:15" ht="31.5">
      <c r="A39" s="319"/>
      <c r="B39" s="321"/>
      <c r="C39" s="222" t="s">
        <v>120</v>
      </c>
      <c r="D39" s="132" t="s">
        <v>121</v>
      </c>
      <c r="E39" s="158"/>
      <c r="F39" s="79"/>
      <c r="G39" s="79"/>
      <c r="H39" s="79"/>
      <c r="I39" s="79"/>
      <c r="J39" s="79"/>
      <c r="K39" s="79"/>
      <c r="L39" s="79"/>
      <c r="M39" s="79"/>
      <c r="N39" s="79"/>
      <c r="O39" s="151"/>
    </row>
    <row r="40" spans="1:15" ht="32.1" customHeight="1">
      <c r="A40" s="319"/>
      <c r="B40" s="321"/>
      <c r="C40" s="223"/>
      <c r="D40" s="132" t="s">
        <v>122</v>
      </c>
      <c r="E40" s="158"/>
      <c r="F40" s="79"/>
      <c r="G40" s="79"/>
      <c r="H40" s="79"/>
      <c r="I40" s="79"/>
      <c r="J40" s="79"/>
      <c r="K40" s="79"/>
      <c r="L40" s="79"/>
      <c r="M40" s="79"/>
      <c r="N40" s="79"/>
      <c r="O40" s="151"/>
    </row>
    <row r="41" spans="1:15" ht="16.5" thickBot="1">
      <c r="A41" s="319"/>
      <c r="B41" s="321"/>
      <c r="C41" s="223"/>
      <c r="D41" s="139" t="s">
        <v>123</v>
      </c>
      <c r="E41" s="158"/>
      <c r="F41" s="79"/>
      <c r="G41" s="79"/>
      <c r="H41" s="79"/>
      <c r="I41" s="79"/>
      <c r="J41" s="79"/>
      <c r="K41" s="79"/>
      <c r="L41" s="79"/>
      <c r="M41" s="79"/>
      <c r="N41" s="79"/>
      <c r="O41" s="151"/>
    </row>
    <row r="42" spans="1:15" ht="47.25">
      <c r="A42" s="319"/>
      <c r="B42" s="321"/>
      <c r="C42" s="215" t="s">
        <v>127</v>
      </c>
      <c r="D42" s="104" t="s">
        <v>128</v>
      </c>
      <c r="E42" s="159"/>
      <c r="F42" s="80"/>
      <c r="G42" s="80"/>
      <c r="H42" s="80"/>
      <c r="I42" s="80"/>
      <c r="J42" s="80"/>
      <c r="K42" s="80"/>
      <c r="L42" s="80"/>
      <c r="M42" s="80"/>
      <c r="N42" s="80"/>
      <c r="O42" s="145"/>
    </row>
    <row r="43" spans="1:15">
      <c r="A43" s="319"/>
      <c r="B43" s="321"/>
      <c r="C43" s="216"/>
      <c r="D43" s="105" t="s">
        <v>126</v>
      </c>
      <c r="E43" s="159"/>
      <c r="F43" s="80"/>
      <c r="G43" s="80"/>
      <c r="H43" s="80"/>
      <c r="I43" s="80"/>
      <c r="J43" s="80"/>
      <c r="K43" s="80"/>
      <c r="L43" s="80"/>
      <c r="M43" s="80"/>
      <c r="N43" s="80"/>
      <c r="O43" s="145"/>
    </row>
    <row r="44" spans="1:15" ht="31.5">
      <c r="A44" s="319"/>
      <c r="B44" s="321"/>
      <c r="C44" s="212" t="s">
        <v>25</v>
      </c>
      <c r="D44" s="105" t="s">
        <v>130</v>
      </c>
      <c r="E44" s="159"/>
      <c r="F44" s="80"/>
      <c r="G44" s="80"/>
      <c r="H44" s="80"/>
      <c r="I44" s="80"/>
      <c r="J44" s="80"/>
      <c r="K44" s="80"/>
      <c r="L44" s="80"/>
      <c r="M44" s="80"/>
      <c r="N44" s="80"/>
      <c r="O44" s="145"/>
    </row>
    <row r="45" spans="1:15" ht="31.5">
      <c r="A45" s="319"/>
      <c r="B45" s="321"/>
      <c r="C45" s="213"/>
      <c r="D45" s="105" t="s">
        <v>131</v>
      </c>
      <c r="E45" s="159"/>
      <c r="F45" s="80"/>
      <c r="G45" s="80"/>
      <c r="H45" s="80"/>
      <c r="I45" s="80"/>
      <c r="J45" s="80"/>
      <c r="K45" s="80"/>
      <c r="L45" s="80"/>
      <c r="M45" s="80"/>
      <c r="N45" s="80"/>
      <c r="O45" s="145"/>
    </row>
    <row r="46" spans="1:15" ht="47.25">
      <c r="A46" s="319"/>
      <c r="B46" s="321"/>
      <c r="C46" s="213"/>
      <c r="D46" s="105" t="s">
        <v>132</v>
      </c>
      <c r="E46" s="159"/>
      <c r="F46" s="80"/>
      <c r="G46" s="80"/>
      <c r="H46" s="80"/>
      <c r="I46" s="80"/>
      <c r="J46" s="80"/>
      <c r="K46" s="80"/>
      <c r="L46" s="80"/>
      <c r="M46" s="80"/>
      <c r="N46" s="80"/>
      <c r="O46" s="145"/>
    </row>
    <row r="47" spans="1:15" ht="63">
      <c r="A47" s="319"/>
      <c r="B47" s="321"/>
      <c r="C47" s="214"/>
      <c r="D47" s="138" t="s">
        <v>133</v>
      </c>
      <c r="E47" s="159"/>
      <c r="F47" s="80"/>
      <c r="G47" s="80"/>
      <c r="H47" s="80"/>
      <c r="I47" s="80"/>
      <c r="J47" s="80"/>
      <c r="K47" s="80"/>
      <c r="L47" s="80"/>
      <c r="M47" s="80"/>
      <c r="N47" s="80"/>
      <c r="O47" s="145"/>
    </row>
    <row r="48" spans="1:15" ht="78.75">
      <c r="A48" s="319"/>
      <c r="B48" s="321" t="s">
        <v>8</v>
      </c>
      <c r="C48" s="203" t="s">
        <v>25</v>
      </c>
      <c r="D48" s="105" t="s">
        <v>135</v>
      </c>
      <c r="E48" s="159"/>
      <c r="F48" s="80"/>
      <c r="G48" s="80"/>
      <c r="H48" s="80"/>
      <c r="I48" s="80"/>
      <c r="J48" s="80"/>
      <c r="K48" s="80"/>
      <c r="L48" s="80"/>
      <c r="M48" s="80"/>
      <c r="N48" s="80"/>
      <c r="O48" s="145"/>
    </row>
    <row r="49" spans="1:15" ht="48" thickBot="1">
      <c r="A49" s="320"/>
      <c r="B49" s="322"/>
      <c r="C49" s="201"/>
      <c r="D49" s="105" t="s">
        <v>136</v>
      </c>
      <c r="E49" s="159"/>
      <c r="F49" s="80"/>
      <c r="G49" s="80"/>
      <c r="H49" s="80"/>
      <c r="I49" s="80"/>
      <c r="J49" s="80"/>
      <c r="K49" s="80"/>
      <c r="L49" s="80"/>
      <c r="M49" s="80"/>
      <c r="N49" s="80"/>
      <c r="O49" s="145"/>
    </row>
    <row r="50" spans="1:15">
      <c r="A50" s="328" t="s">
        <v>9</v>
      </c>
      <c r="B50" s="331" t="s">
        <v>10</v>
      </c>
      <c r="C50" s="205"/>
      <c r="D50" s="105" t="s">
        <v>137</v>
      </c>
      <c r="E50" s="159"/>
      <c r="F50" s="80"/>
      <c r="G50" s="80"/>
      <c r="H50" s="80"/>
      <c r="I50" s="80"/>
      <c r="J50" s="80"/>
      <c r="K50" s="80"/>
      <c r="L50" s="80"/>
      <c r="M50" s="80"/>
      <c r="N50" s="80"/>
      <c r="O50" s="145"/>
    </row>
    <row r="51" spans="1:15">
      <c r="A51" s="329"/>
      <c r="B51" s="332"/>
      <c r="C51" s="199" t="s">
        <v>25</v>
      </c>
      <c r="D51" s="137" t="s">
        <v>139</v>
      </c>
      <c r="E51" s="159"/>
      <c r="F51" s="80"/>
      <c r="G51" s="80"/>
      <c r="H51" s="80"/>
      <c r="I51" s="80"/>
      <c r="J51" s="80"/>
      <c r="K51" s="80"/>
      <c r="L51" s="80"/>
      <c r="M51" s="80"/>
      <c r="N51" s="80"/>
      <c r="O51" s="145"/>
    </row>
    <row r="52" spans="1:15" ht="15.95" customHeight="1">
      <c r="A52" s="329"/>
      <c r="B52" s="332"/>
      <c r="C52" s="200"/>
      <c r="D52" s="105" t="s">
        <v>140</v>
      </c>
      <c r="E52" s="159"/>
      <c r="F52" s="80"/>
      <c r="G52" s="80"/>
      <c r="H52" s="80"/>
      <c r="I52" s="80"/>
      <c r="J52" s="80"/>
      <c r="K52" s="80"/>
      <c r="L52" s="80"/>
      <c r="M52" s="80"/>
      <c r="N52" s="80"/>
      <c r="O52" s="145"/>
    </row>
    <row r="53" spans="1:15" ht="94.5">
      <c r="A53" s="329"/>
      <c r="B53" s="332"/>
      <c r="C53" s="208"/>
      <c r="D53" s="105" t="s">
        <v>141</v>
      </c>
      <c r="E53" s="159"/>
      <c r="F53" s="80"/>
      <c r="G53" s="80"/>
      <c r="H53" s="80"/>
      <c r="I53" s="80"/>
      <c r="J53" s="80"/>
      <c r="K53" s="80"/>
      <c r="L53" s="80"/>
      <c r="M53" s="80"/>
      <c r="N53" s="80"/>
      <c r="O53" s="145"/>
    </row>
    <row r="54" spans="1:15" ht="63">
      <c r="A54" s="329"/>
      <c r="B54" s="332" t="s">
        <v>11</v>
      </c>
      <c r="C54" s="199" t="s">
        <v>25</v>
      </c>
      <c r="D54" s="105" t="s">
        <v>142</v>
      </c>
      <c r="E54" s="159"/>
      <c r="F54" s="80"/>
      <c r="G54" s="80"/>
      <c r="H54" s="80"/>
      <c r="I54" s="80"/>
      <c r="J54" s="80"/>
      <c r="K54" s="80"/>
      <c r="L54" s="80"/>
      <c r="M54" s="80"/>
      <c r="N54" s="80"/>
      <c r="O54" s="145"/>
    </row>
    <row r="55" spans="1:15" ht="32.1" customHeight="1">
      <c r="A55" s="329"/>
      <c r="B55" s="332"/>
      <c r="C55" s="200"/>
      <c r="D55" s="105" t="s">
        <v>143</v>
      </c>
      <c r="E55" s="159"/>
      <c r="F55" s="80"/>
      <c r="G55" s="80"/>
      <c r="H55" s="80"/>
      <c r="I55" s="80"/>
      <c r="J55" s="80"/>
      <c r="K55" s="80"/>
      <c r="L55" s="80"/>
      <c r="M55" s="80"/>
      <c r="N55" s="80"/>
      <c r="O55" s="145"/>
    </row>
    <row r="56" spans="1:15">
      <c r="A56" s="329"/>
      <c r="B56" s="332"/>
      <c r="C56" s="200"/>
      <c r="D56" s="105" t="s">
        <v>144</v>
      </c>
      <c r="E56" s="159"/>
      <c r="F56" s="80"/>
      <c r="G56" s="80"/>
      <c r="H56" s="80"/>
      <c r="I56" s="80"/>
      <c r="J56" s="80"/>
      <c r="K56" s="80"/>
      <c r="L56" s="80"/>
      <c r="M56" s="80"/>
      <c r="N56" s="80"/>
      <c r="O56" s="145"/>
    </row>
    <row r="57" spans="1:15" ht="47.25">
      <c r="A57" s="329"/>
      <c r="B57" s="332"/>
      <c r="C57" s="200"/>
      <c r="D57" s="105" t="s">
        <v>145</v>
      </c>
      <c r="E57" s="159"/>
      <c r="F57" s="80"/>
      <c r="G57" s="80"/>
      <c r="H57" s="80"/>
      <c r="I57" s="80"/>
      <c r="J57" s="80"/>
      <c r="K57" s="80"/>
      <c r="L57" s="80"/>
      <c r="M57" s="80"/>
      <c r="N57" s="80"/>
      <c r="O57" s="145"/>
    </row>
    <row r="58" spans="1:15" ht="31.5">
      <c r="A58" s="329"/>
      <c r="B58" s="332"/>
      <c r="C58" s="199" t="s">
        <v>25</v>
      </c>
      <c r="D58" s="105" t="s">
        <v>147</v>
      </c>
      <c r="E58" s="159"/>
      <c r="F58" s="80"/>
      <c r="G58" s="80"/>
      <c r="H58" s="80"/>
      <c r="I58" s="80"/>
      <c r="J58" s="80"/>
      <c r="K58" s="80"/>
      <c r="L58" s="80"/>
      <c r="M58" s="80"/>
      <c r="N58" s="80"/>
      <c r="O58" s="145"/>
    </row>
    <row r="59" spans="1:15" ht="63">
      <c r="A59" s="329"/>
      <c r="B59" s="332"/>
      <c r="C59" s="200"/>
      <c r="D59" s="105" t="s">
        <v>148</v>
      </c>
      <c r="E59" s="159"/>
      <c r="F59" s="80"/>
      <c r="G59" s="80"/>
      <c r="H59" s="80"/>
      <c r="I59" s="80"/>
      <c r="J59" s="80"/>
      <c r="K59" s="80"/>
      <c r="L59" s="80"/>
      <c r="M59" s="80"/>
      <c r="N59" s="80"/>
      <c r="O59" s="145"/>
    </row>
    <row r="60" spans="1:15" ht="48" thickBot="1">
      <c r="A60" s="330"/>
      <c r="B60" s="333"/>
      <c r="C60" s="200"/>
      <c r="D60" s="105" t="s">
        <v>149</v>
      </c>
      <c r="E60" s="159"/>
      <c r="F60" s="80"/>
      <c r="G60" s="80"/>
      <c r="H60" s="80"/>
      <c r="I60" s="80"/>
      <c r="J60" s="80"/>
      <c r="K60" s="80"/>
      <c r="L60" s="80"/>
      <c r="M60" s="80"/>
      <c r="N60" s="80"/>
      <c r="O60" s="145"/>
    </row>
    <row r="61" spans="1:15" ht="17.100000000000001" customHeight="1" thickBot="1">
      <c r="A61" s="94" t="s">
        <v>12</v>
      </c>
      <c r="B61" s="95" t="s">
        <v>13</v>
      </c>
      <c r="C61" s="202"/>
      <c r="D61" s="107" t="s">
        <v>150</v>
      </c>
      <c r="E61" s="159"/>
      <c r="F61" s="80"/>
      <c r="G61" s="80"/>
      <c r="H61" s="80"/>
      <c r="I61" s="80"/>
      <c r="J61" s="80"/>
      <c r="K61" s="80"/>
      <c r="L61" s="80"/>
      <c r="M61" s="80"/>
      <c r="N61" s="80"/>
      <c r="O61" s="145"/>
    </row>
    <row r="62" spans="1:15">
      <c r="A62" s="8"/>
      <c r="B62" s="68"/>
      <c r="C62" s="17"/>
    </row>
    <row r="63" spans="1:15">
      <c r="A63" s="8"/>
      <c r="B63" s="8"/>
    </row>
    <row r="64" spans="1:15">
      <c r="A64" s="8"/>
      <c r="B64" s="8"/>
    </row>
    <row r="65" spans="1:2">
      <c r="A65" s="8"/>
      <c r="B65" s="8"/>
    </row>
  </sheetData>
  <sheetProtection password="8528" sheet="1" objects="1" scenarios="1"/>
  <mergeCells count="30">
    <mergeCell ref="A50:A60"/>
    <mergeCell ref="B50:B53"/>
    <mergeCell ref="B54:B60"/>
    <mergeCell ref="A4:A17"/>
    <mergeCell ref="B4:B16"/>
    <mergeCell ref="A18:A30"/>
    <mergeCell ref="B18:B25"/>
    <mergeCell ref="B26:B30"/>
    <mergeCell ref="C26:C27"/>
    <mergeCell ref="A31:A49"/>
    <mergeCell ref="B31:B47"/>
    <mergeCell ref="B48:B49"/>
    <mergeCell ref="C2:D2"/>
    <mergeCell ref="C3:D3"/>
    <mergeCell ref="C24:C25"/>
    <mergeCell ref="C4:C8"/>
    <mergeCell ref="C10:C11"/>
    <mergeCell ref="C12:C13"/>
    <mergeCell ref="C17:C20"/>
    <mergeCell ref="C30:C31"/>
    <mergeCell ref="C32:C34"/>
    <mergeCell ref="C35:C36"/>
    <mergeCell ref="C37:C38"/>
    <mergeCell ref="C39:C41"/>
    <mergeCell ref="C58:C61"/>
    <mergeCell ref="C42:C43"/>
    <mergeCell ref="C44:C47"/>
    <mergeCell ref="C48:C50"/>
    <mergeCell ref="C51:C53"/>
    <mergeCell ref="C54:C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C1" zoomScale="92" workbookViewId="0">
      <pane xSplit="2" ySplit="3" topLeftCell="E4" activePane="bottomRight" state="frozen"/>
      <selection activeCell="C1" sqref="C1"/>
      <selection pane="topRight" activeCell="E1" sqref="E1"/>
      <selection pane="bottomLeft" activeCell="C4" sqref="C4"/>
      <selection pane="bottomRight" activeCell="E4" sqref="E4"/>
    </sheetView>
  </sheetViews>
  <sheetFormatPr baseColWidth="10" defaultRowHeight="15.75"/>
  <cols>
    <col min="1" max="1" width="10.125" hidden="1" customWidth="1"/>
    <col min="2" max="2" width="17.375" hidden="1" customWidth="1"/>
    <col min="3" max="3" width="31.5" style="3" customWidth="1"/>
    <col min="4" max="4" width="24.625" style="3" customWidth="1"/>
    <col min="5" max="5" width="13.625" style="48" customWidth="1"/>
    <col min="6" max="15" width="19.625" style="48" customWidth="1"/>
  </cols>
  <sheetData>
    <row r="1" spans="1:15" ht="69" customHeight="1">
      <c r="A1" s="5"/>
      <c r="B1" s="5"/>
      <c r="C1" s="11"/>
      <c r="D1" s="11"/>
      <c r="E1" s="60" t="s">
        <v>158</v>
      </c>
      <c r="F1" s="60" t="s">
        <v>15</v>
      </c>
      <c r="G1" s="60" t="s">
        <v>16</v>
      </c>
      <c r="H1" s="60" t="s">
        <v>17</v>
      </c>
      <c r="I1" s="60" t="s">
        <v>18</v>
      </c>
      <c r="J1" s="60" t="s">
        <v>19</v>
      </c>
      <c r="K1" s="60" t="s">
        <v>41</v>
      </c>
      <c r="L1" s="60" t="s">
        <v>42</v>
      </c>
      <c r="M1" s="60" t="s">
        <v>154</v>
      </c>
      <c r="N1" s="60" t="s">
        <v>155</v>
      </c>
      <c r="O1" s="60" t="s">
        <v>40</v>
      </c>
    </row>
    <row r="2" spans="1:15" ht="83.1" customHeight="1">
      <c r="A2" s="5"/>
      <c r="B2" s="5"/>
      <c r="C2" s="323" t="s">
        <v>20</v>
      </c>
      <c r="D2" s="324"/>
      <c r="E2" s="76" t="s">
        <v>161</v>
      </c>
      <c r="F2" s="82" t="s">
        <v>160</v>
      </c>
      <c r="G2" s="82" t="s">
        <v>159</v>
      </c>
      <c r="H2" s="82" t="s">
        <v>51</v>
      </c>
      <c r="I2" s="82" t="s">
        <v>52</v>
      </c>
      <c r="J2" s="82" t="s">
        <v>53</v>
      </c>
      <c r="K2" s="82" t="s">
        <v>54</v>
      </c>
      <c r="L2" s="82" t="s">
        <v>168</v>
      </c>
      <c r="M2" s="82" t="s">
        <v>169</v>
      </c>
      <c r="N2" s="82" t="s">
        <v>170</v>
      </c>
      <c r="O2" s="82" t="s">
        <v>40</v>
      </c>
    </row>
    <row r="3" spans="1:15" ht="16.5" thickBot="1">
      <c r="A3" s="74"/>
      <c r="B3" s="74"/>
      <c r="C3" s="325" t="s">
        <v>14</v>
      </c>
      <c r="D3" s="326"/>
      <c r="E3" s="77" t="s">
        <v>50</v>
      </c>
      <c r="F3" s="77" t="s">
        <v>50</v>
      </c>
      <c r="G3" s="77" t="s">
        <v>50</v>
      </c>
      <c r="H3" s="77" t="s">
        <v>50</v>
      </c>
      <c r="I3" s="77" t="s">
        <v>50</v>
      </c>
      <c r="J3" s="77" t="s">
        <v>50</v>
      </c>
      <c r="K3" s="77" t="s">
        <v>50</v>
      </c>
      <c r="L3" s="77" t="s">
        <v>57</v>
      </c>
      <c r="M3" s="77" t="s">
        <v>50</v>
      </c>
      <c r="N3" s="77" t="s">
        <v>50</v>
      </c>
      <c r="O3" s="77" t="s">
        <v>50</v>
      </c>
    </row>
    <row r="4" spans="1:15" ht="78.75">
      <c r="A4" s="334" t="s">
        <v>0</v>
      </c>
      <c r="B4" s="347" t="s">
        <v>1</v>
      </c>
      <c r="C4" s="327" t="s">
        <v>64</v>
      </c>
      <c r="D4" s="146" t="s">
        <v>65</v>
      </c>
      <c r="E4" s="147">
        <v>1</v>
      </c>
      <c r="F4" s="78"/>
      <c r="G4" s="78"/>
      <c r="H4" s="78"/>
      <c r="I4" s="78"/>
      <c r="J4" s="78"/>
      <c r="K4" s="78"/>
      <c r="L4" s="78"/>
      <c r="M4" s="78"/>
      <c r="N4" s="78"/>
      <c r="O4" s="148"/>
    </row>
    <row r="5" spans="1:15" ht="78.75">
      <c r="A5" s="335"/>
      <c r="B5" s="348"/>
      <c r="C5" s="327"/>
      <c r="D5" s="146" t="s">
        <v>60</v>
      </c>
      <c r="E5" s="147"/>
      <c r="F5" s="78"/>
      <c r="G5" s="78"/>
      <c r="H5" s="78"/>
      <c r="I5" s="78"/>
      <c r="J5" s="78"/>
      <c r="K5" s="78"/>
      <c r="L5" s="78"/>
      <c r="M5" s="78"/>
      <c r="N5" s="78"/>
      <c r="O5" s="148"/>
    </row>
    <row r="6" spans="1:15" ht="78.75">
      <c r="A6" s="335"/>
      <c r="B6" s="348"/>
      <c r="C6" s="327"/>
      <c r="D6" s="146" t="s">
        <v>61</v>
      </c>
      <c r="E6" s="147"/>
      <c r="F6" s="78"/>
      <c r="G6" s="78"/>
      <c r="H6" s="78"/>
      <c r="I6" s="78"/>
      <c r="J6" s="78"/>
      <c r="K6" s="78"/>
      <c r="L6" s="78"/>
      <c r="M6" s="78"/>
      <c r="N6" s="78"/>
      <c r="O6" s="148"/>
    </row>
    <row r="7" spans="1:15" ht="47.25">
      <c r="A7" s="335"/>
      <c r="B7" s="348"/>
      <c r="C7" s="327"/>
      <c r="D7" s="146" t="s">
        <v>62</v>
      </c>
      <c r="E7" s="147"/>
      <c r="F7" s="78"/>
      <c r="G7" s="78"/>
      <c r="H7" s="78"/>
      <c r="I7" s="78"/>
      <c r="J7" s="78"/>
      <c r="K7" s="78"/>
      <c r="L7" s="78"/>
      <c r="M7" s="78"/>
      <c r="N7" s="78"/>
      <c r="O7" s="148"/>
    </row>
    <row r="8" spans="1:15" ht="63">
      <c r="A8" s="335"/>
      <c r="B8" s="348"/>
      <c r="C8" s="327"/>
      <c r="D8" s="146" t="s">
        <v>63</v>
      </c>
      <c r="E8" s="147"/>
      <c r="F8" s="78"/>
      <c r="G8" s="78"/>
      <c r="H8" s="78"/>
      <c r="I8" s="78"/>
      <c r="J8" s="78"/>
      <c r="K8" s="78"/>
      <c r="L8" s="78"/>
      <c r="M8" s="78"/>
      <c r="N8" s="78"/>
      <c r="O8" s="148"/>
    </row>
    <row r="9" spans="1:15" ht="47.25">
      <c r="A9" s="335"/>
      <c r="B9" s="348"/>
      <c r="C9" s="146" t="s">
        <v>69</v>
      </c>
      <c r="D9" s="146" t="s">
        <v>24</v>
      </c>
      <c r="E9" s="147"/>
      <c r="F9" s="78"/>
      <c r="G9" s="78"/>
      <c r="H9" s="78"/>
      <c r="I9" s="78"/>
      <c r="J9" s="78"/>
      <c r="K9" s="78"/>
      <c r="L9" s="78"/>
      <c r="M9" s="78"/>
      <c r="N9" s="78"/>
      <c r="O9" s="148"/>
    </row>
    <row r="10" spans="1:15" ht="78.75">
      <c r="A10" s="335"/>
      <c r="B10" s="348"/>
      <c r="C10" s="327" t="s">
        <v>68</v>
      </c>
      <c r="D10" s="146" t="s">
        <v>66</v>
      </c>
      <c r="E10" s="147"/>
      <c r="F10" s="78"/>
      <c r="G10" s="78"/>
      <c r="H10" s="78"/>
      <c r="I10" s="78"/>
      <c r="J10" s="78"/>
      <c r="K10" s="78"/>
      <c r="L10" s="78"/>
      <c r="M10" s="78"/>
      <c r="N10" s="78"/>
      <c r="O10" s="148"/>
    </row>
    <row r="11" spans="1:15" ht="78.75">
      <c r="A11" s="335"/>
      <c r="B11" s="348"/>
      <c r="C11" s="327"/>
      <c r="D11" s="146" t="s">
        <v>67</v>
      </c>
      <c r="E11" s="147"/>
      <c r="F11" s="78"/>
      <c r="G11" s="78"/>
      <c r="H11" s="78"/>
      <c r="I11" s="78"/>
      <c r="J11" s="78"/>
      <c r="K11" s="78"/>
      <c r="L11" s="78"/>
      <c r="M11" s="78"/>
      <c r="N11" s="78"/>
      <c r="O11" s="148"/>
    </row>
    <row r="12" spans="1:15" ht="63">
      <c r="A12" s="335"/>
      <c r="B12" s="348"/>
      <c r="C12" s="327" t="s">
        <v>71</v>
      </c>
      <c r="D12" s="146" t="s">
        <v>72</v>
      </c>
      <c r="E12" s="147"/>
      <c r="F12" s="78"/>
      <c r="G12" s="78"/>
      <c r="H12" s="78"/>
      <c r="I12" s="78"/>
      <c r="J12" s="78"/>
      <c r="K12" s="78"/>
      <c r="L12" s="78"/>
      <c r="M12" s="78"/>
      <c r="N12" s="78"/>
      <c r="O12" s="148"/>
    </row>
    <row r="13" spans="1:15" ht="47.25">
      <c r="A13" s="335"/>
      <c r="B13" s="348"/>
      <c r="C13" s="327"/>
      <c r="D13" s="146" t="s">
        <v>73</v>
      </c>
      <c r="E13" s="147"/>
      <c r="F13" s="78"/>
      <c r="G13" s="78"/>
      <c r="H13" s="78"/>
      <c r="I13" s="78"/>
      <c r="J13" s="78"/>
      <c r="K13" s="78"/>
      <c r="L13" s="78"/>
      <c r="M13" s="78"/>
      <c r="N13" s="78"/>
      <c r="O13" s="148"/>
    </row>
    <row r="14" spans="1:15" ht="94.5">
      <c r="A14" s="335"/>
      <c r="B14" s="348"/>
      <c r="C14" s="146" t="s">
        <v>74</v>
      </c>
      <c r="D14" s="146" t="s">
        <v>75</v>
      </c>
      <c r="E14" s="147"/>
      <c r="F14" s="78"/>
      <c r="G14" s="78"/>
      <c r="H14" s="78"/>
      <c r="I14" s="78"/>
      <c r="J14" s="78"/>
      <c r="K14" s="78"/>
      <c r="L14" s="78"/>
      <c r="M14" s="78"/>
      <c r="N14" s="78"/>
      <c r="O14" s="148"/>
    </row>
    <row r="15" spans="1:15" ht="78.75">
      <c r="A15" s="335"/>
      <c r="B15" s="348"/>
      <c r="C15" s="146" t="s">
        <v>80</v>
      </c>
      <c r="D15" s="146" t="s">
        <v>81</v>
      </c>
      <c r="E15" s="147"/>
      <c r="F15" s="78"/>
      <c r="G15" s="78"/>
      <c r="H15" s="78"/>
      <c r="I15" s="78"/>
      <c r="J15" s="78"/>
      <c r="K15" s="78"/>
      <c r="L15" s="78"/>
      <c r="M15" s="78"/>
      <c r="N15" s="78"/>
      <c r="O15" s="148"/>
    </row>
    <row r="16" spans="1:15" ht="63">
      <c r="A16" s="335"/>
      <c r="B16" s="348"/>
      <c r="C16" s="146" t="s">
        <v>82</v>
      </c>
      <c r="D16" s="146" t="s">
        <v>24</v>
      </c>
      <c r="E16" s="147"/>
      <c r="F16" s="78"/>
      <c r="G16" s="78"/>
      <c r="H16" s="78"/>
      <c r="I16" s="78"/>
      <c r="J16" s="78"/>
      <c r="K16" s="78"/>
      <c r="L16" s="78"/>
      <c r="M16" s="78"/>
      <c r="N16" s="78"/>
      <c r="O16" s="148"/>
    </row>
    <row r="17" spans="1:15" ht="95.25" thickBot="1">
      <c r="A17" s="336"/>
      <c r="B17" s="75" t="s">
        <v>2</v>
      </c>
      <c r="C17" s="327" t="s">
        <v>83</v>
      </c>
      <c r="D17" s="146" t="s">
        <v>84</v>
      </c>
      <c r="E17" s="147"/>
      <c r="F17" s="78"/>
      <c r="G17" s="78"/>
      <c r="H17" s="78"/>
      <c r="I17" s="78"/>
      <c r="J17" s="78"/>
      <c r="K17" s="78"/>
      <c r="L17" s="78"/>
      <c r="M17" s="78"/>
      <c r="N17" s="78"/>
      <c r="O17" s="148"/>
    </row>
    <row r="18" spans="1:15" ht="31.5">
      <c r="A18" s="339" t="s">
        <v>3</v>
      </c>
      <c r="B18" s="251" t="s">
        <v>4</v>
      </c>
      <c r="C18" s="327"/>
      <c r="D18" s="146" t="s">
        <v>85</v>
      </c>
      <c r="E18" s="147"/>
      <c r="F18" s="78"/>
      <c r="G18" s="78"/>
      <c r="H18" s="78"/>
      <c r="I18" s="78"/>
      <c r="J18" s="78"/>
      <c r="K18" s="78"/>
      <c r="L18" s="78"/>
      <c r="M18" s="78"/>
      <c r="N18" s="78"/>
      <c r="O18" s="148"/>
    </row>
    <row r="19" spans="1:15" ht="47.25">
      <c r="A19" s="340"/>
      <c r="B19" s="344"/>
      <c r="C19" s="327"/>
      <c r="D19" s="146" t="s">
        <v>86</v>
      </c>
      <c r="E19" s="147"/>
      <c r="F19" s="78"/>
      <c r="G19" s="78"/>
      <c r="H19" s="78"/>
      <c r="I19" s="78"/>
      <c r="J19" s="78"/>
      <c r="K19" s="78"/>
      <c r="L19" s="78"/>
      <c r="M19" s="78"/>
      <c r="N19" s="78"/>
      <c r="O19" s="148"/>
    </row>
    <row r="20" spans="1:15" ht="47.25">
      <c r="A20" s="340"/>
      <c r="B20" s="344"/>
      <c r="C20" s="327"/>
      <c r="D20" s="146" t="s">
        <v>87</v>
      </c>
      <c r="E20" s="147"/>
      <c r="F20" s="78"/>
      <c r="G20" s="78"/>
      <c r="H20" s="78"/>
      <c r="I20" s="78"/>
      <c r="J20" s="78"/>
      <c r="K20" s="78"/>
      <c r="L20" s="78"/>
      <c r="M20" s="78"/>
      <c r="N20" s="78"/>
      <c r="O20" s="148"/>
    </row>
    <row r="21" spans="1:15" ht="78.75">
      <c r="A21" s="340"/>
      <c r="B21" s="344"/>
      <c r="C21" s="146" t="s">
        <v>89</v>
      </c>
      <c r="D21" s="146" t="s">
        <v>90</v>
      </c>
      <c r="E21" s="147"/>
      <c r="F21" s="78"/>
      <c r="G21" s="78"/>
      <c r="H21" s="78"/>
      <c r="I21" s="78"/>
      <c r="J21" s="78"/>
      <c r="K21" s="78"/>
      <c r="L21" s="78"/>
      <c r="M21" s="78"/>
      <c r="N21" s="78"/>
      <c r="O21" s="148"/>
    </row>
    <row r="22" spans="1:15" ht="31.5">
      <c r="A22" s="340"/>
      <c r="B22" s="344"/>
      <c r="C22" s="124" t="s">
        <v>92</v>
      </c>
      <c r="D22" s="111" t="s">
        <v>93</v>
      </c>
      <c r="E22" s="158"/>
      <c r="F22" s="149"/>
      <c r="G22" s="149"/>
      <c r="H22" s="149"/>
      <c r="I22" s="149"/>
      <c r="J22" s="149"/>
      <c r="K22" s="149"/>
      <c r="L22" s="149"/>
      <c r="M22" s="149"/>
      <c r="N22" s="149"/>
      <c r="O22" s="150"/>
    </row>
    <row r="23" spans="1:15" ht="78.75">
      <c r="A23" s="340"/>
      <c r="B23" s="344"/>
      <c r="C23" s="119" t="s">
        <v>94</v>
      </c>
      <c r="D23" s="103" t="s">
        <v>24</v>
      </c>
      <c r="E23" s="158"/>
      <c r="F23" s="79"/>
      <c r="G23" s="79"/>
      <c r="H23" s="79"/>
      <c r="I23" s="79"/>
      <c r="J23" s="79"/>
      <c r="K23" s="79"/>
      <c r="L23" s="79"/>
      <c r="M23" s="79"/>
      <c r="N23" s="79"/>
      <c r="O23" s="151"/>
    </row>
    <row r="24" spans="1:15" ht="32.1" customHeight="1">
      <c r="A24" s="340"/>
      <c r="B24" s="344"/>
      <c r="C24" s="233" t="s">
        <v>95</v>
      </c>
      <c r="D24" s="103" t="s">
        <v>96</v>
      </c>
      <c r="E24" s="158"/>
      <c r="F24" s="79"/>
      <c r="G24" s="79"/>
      <c r="H24" s="79"/>
      <c r="I24" s="79"/>
      <c r="J24" s="79"/>
      <c r="K24" s="79"/>
      <c r="L24" s="79"/>
      <c r="M24" s="79"/>
      <c r="N24" s="79"/>
      <c r="O24" s="151"/>
    </row>
    <row r="25" spans="1:15" ht="31.5">
      <c r="A25" s="340"/>
      <c r="B25" s="344"/>
      <c r="C25" s="234"/>
      <c r="D25" s="103" t="s">
        <v>97</v>
      </c>
      <c r="E25" s="158"/>
      <c r="F25" s="79"/>
      <c r="G25" s="79"/>
      <c r="H25" s="79"/>
      <c r="I25" s="79"/>
      <c r="J25" s="79"/>
      <c r="K25" s="79"/>
      <c r="L25" s="79"/>
      <c r="M25" s="79"/>
      <c r="N25" s="79"/>
      <c r="O25" s="151"/>
    </row>
    <row r="26" spans="1:15" ht="15.95" customHeight="1">
      <c r="A26" s="340"/>
      <c r="B26" s="344" t="s">
        <v>5</v>
      </c>
      <c r="C26" s="235" t="s">
        <v>101</v>
      </c>
      <c r="D26" s="103" t="s">
        <v>99</v>
      </c>
      <c r="E26" s="158"/>
      <c r="F26" s="79"/>
      <c r="G26" s="79"/>
      <c r="H26" s="79"/>
      <c r="I26" s="79"/>
      <c r="J26" s="79"/>
      <c r="K26" s="79"/>
      <c r="L26" s="79"/>
      <c r="M26" s="79"/>
      <c r="N26" s="79"/>
      <c r="O26" s="151"/>
    </row>
    <row r="27" spans="1:15" ht="63">
      <c r="A27" s="340"/>
      <c r="B27" s="344"/>
      <c r="C27" s="236"/>
      <c r="D27" s="103" t="s">
        <v>100</v>
      </c>
      <c r="E27" s="158"/>
      <c r="F27" s="79"/>
      <c r="G27" s="79"/>
      <c r="H27" s="79"/>
      <c r="I27" s="79"/>
      <c r="J27" s="79"/>
      <c r="K27" s="79"/>
      <c r="L27" s="79"/>
      <c r="M27" s="79"/>
      <c r="N27" s="79"/>
      <c r="O27" s="151"/>
    </row>
    <row r="28" spans="1:15" ht="47.25">
      <c r="A28" s="340"/>
      <c r="B28" s="344"/>
      <c r="C28" s="119" t="s">
        <v>102</v>
      </c>
      <c r="D28" s="103" t="s">
        <v>103</v>
      </c>
      <c r="E28" s="158"/>
      <c r="F28" s="79"/>
      <c r="G28" s="79"/>
      <c r="H28" s="79"/>
      <c r="I28" s="79"/>
      <c r="J28" s="79"/>
      <c r="K28" s="79"/>
      <c r="L28" s="79"/>
      <c r="M28" s="79"/>
      <c r="N28" s="79"/>
      <c r="O28" s="151"/>
    </row>
    <row r="29" spans="1:15" ht="47.25">
      <c r="A29" s="340"/>
      <c r="B29" s="344"/>
      <c r="C29" s="124" t="s">
        <v>104</v>
      </c>
      <c r="D29" s="103" t="s">
        <v>24</v>
      </c>
      <c r="E29" s="158"/>
      <c r="F29" s="79"/>
      <c r="G29" s="79"/>
      <c r="H29" s="79"/>
      <c r="I29" s="79"/>
      <c r="J29" s="79"/>
      <c r="K29" s="79"/>
      <c r="L29" s="79"/>
      <c r="M29" s="79"/>
      <c r="N29" s="79"/>
      <c r="O29" s="151"/>
    </row>
    <row r="30" spans="1:15" ht="63.75" thickBot="1">
      <c r="A30" s="341"/>
      <c r="B30" s="345"/>
      <c r="C30" s="235" t="s">
        <v>105</v>
      </c>
      <c r="D30" s="103" t="s">
        <v>106</v>
      </c>
      <c r="E30" s="158"/>
      <c r="F30" s="79"/>
      <c r="G30" s="79"/>
      <c r="H30" s="79"/>
      <c r="I30" s="79"/>
      <c r="J30" s="79"/>
      <c r="K30" s="79"/>
      <c r="L30" s="79"/>
      <c r="M30" s="79"/>
      <c r="N30" s="79"/>
      <c r="O30" s="151"/>
    </row>
    <row r="31" spans="1:15" ht="36" customHeight="1">
      <c r="A31" s="214" t="s">
        <v>6</v>
      </c>
      <c r="B31" s="210" t="s">
        <v>7</v>
      </c>
      <c r="C31" s="236"/>
      <c r="D31" s="103" t="s">
        <v>107</v>
      </c>
      <c r="E31" s="158"/>
      <c r="F31" s="79"/>
      <c r="G31" s="79"/>
      <c r="H31" s="79"/>
      <c r="I31" s="79"/>
      <c r="J31" s="79"/>
      <c r="K31" s="79"/>
      <c r="L31" s="79"/>
      <c r="M31" s="79"/>
      <c r="N31" s="79"/>
      <c r="O31" s="151"/>
    </row>
    <row r="32" spans="1:15" ht="42.95" customHeight="1">
      <c r="A32" s="214"/>
      <c r="B32" s="210"/>
      <c r="C32" s="237" t="s">
        <v>113</v>
      </c>
      <c r="D32" s="103" t="s">
        <v>110</v>
      </c>
      <c r="E32" s="158"/>
      <c r="F32" s="79"/>
      <c r="G32" s="79"/>
      <c r="H32" s="79"/>
      <c r="I32" s="79"/>
      <c r="J32" s="79"/>
      <c r="K32" s="79"/>
      <c r="L32" s="79"/>
      <c r="M32" s="79"/>
      <c r="N32" s="79"/>
      <c r="O32" s="151"/>
    </row>
    <row r="33" spans="1:15" ht="47.25">
      <c r="A33" s="319"/>
      <c r="B33" s="321"/>
      <c r="C33" s="238"/>
      <c r="D33" s="103" t="s">
        <v>111</v>
      </c>
      <c r="E33" s="158"/>
      <c r="F33" s="79"/>
      <c r="G33" s="79"/>
      <c r="H33" s="79"/>
      <c r="I33" s="79"/>
      <c r="J33" s="79"/>
      <c r="K33" s="79"/>
      <c r="L33" s="79"/>
      <c r="M33" s="79"/>
      <c r="N33" s="79"/>
      <c r="O33" s="151"/>
    </row>
    <row r="34" spans="1:15" ht="32.1" customHeight="1">
      <c r="A34" s="319"/>
      <c r="B34" s="321"/>
      <c r="C34" s="239"/>
      <c r="D34" s="103" t="s">
        <v>112</v>
      </c>
      <c r="E34" s="158"/>
      <c r="F34" s="79"/>
      <c r="G34" s="79"/>
      <c r="H34" s="79"/>
      <c r="I34" s="79"/>
      <c r="J34" s="79"/>
      <c r="K34" s="79"/>
      <c r="L34" s="79"/>
      <c r="M34" s="79"/>
      <c r="N34" s="79"/>
      <c r="O34" s="151"/>
    </row>
    <row r="35" spans="1:15" ht="78.75">
      <c r="A35" s="319"/>
      <c r="B35" s="321"/>
      <c r="C35" s="233" t="s">
        <v>114</v>
      </c>
      <c r="D35" s="103" t="s">
        <v>115</v>
      </c>
      <c r="E35" s="158"/>
      <c r="F35" s="79"/>
      <c r="G35" s="79"/>
      <c r="H35" s="79"/>
      <c r="I35" s="79"/>
      <c r="J35" s="79"/>
      <c r="K35" s="79"/>
      <c r="L35" s="79"/>
      <c r="M35" s="79"/>
      <c r="N35" s="79"/>
      <c r="O35" s="151"/>
    </row>
    <row r="36" spans="1:15" ht="47.25">
      <c r="A36" s="319"/>
      <c r="B36" s="321"/>
      <c r="C36" s="240"/>
      <c r="D36" s="103" t="s">
        <v>116</v>
      </c>
      <c r="E36" s="158"/>
      <c r="F36" s="79"/>
      <c r="G36" s="79"/>
      <c r="H36" s="79"/>
      <c r="I36" s="79"/>
      <c r="J36" s="79"/>
      <c r="K36" s="79"/>
      <c r="L36" s="79"/>
      <c r="M36" s="79"/>
      <c r="N36" s="79"/>
      <c r="O36" s="151"/>
    </row>
    <row r="37" spans="1:15" ht="63">
      <c r="A37" s="319"/>
      <c r="B37" s="321"/>
      <c r="C37" s="241" t="s">
        <v>117</v>
      </c>
      <c r="D37" s="103" t="s">
        <v>118</v>
      </c>
      <c r="E37" s="158"/>
      <c r="F37" s="79"/>
      <c r="G37" s="79"/>
      <c r="H37" s="79"/>
      <c r="I37" s="79"/>
      <c r="J37" s="79"/>
      <c r="K37" s="79"/>
      <c r="L37" s="79"/>
      <c r="M37" s="79"/>
      <c r="N37" s="79"/>
      <c r="O37" s="151"/>
    </row>
    <row r="38" spans="1:15" ht="48" customHeight="1">
      <c r="A38" s="319"/>
      <c r="B38" s="321"/>
      <c r="C38" s="242"/>
      <c r="D38" s="132" t="s">
        <v>119</v>
      </c>
      <c r="E38" s="158"/>
      <c r="F38" s="79"/>
      <c r="G38" s="79"/>
      <c r="H38" s="79"/>
      <c r="I38" s="79"/>
      <c r="J38" s="79"/>
      <c r="K38" s="79"/>
      <c r="L38" s="79"/>
      <c r="M38" s="79"/>
      <c r="N38" s="79"/>
      <c r="O38" s="151"/>
    </row>
    <row r="39" spans="1:15" ht="31.5">
      <c r="A39" s="319"/>
      <c r="B39" s="321"/>
      <c r="C39" s="222" t="s">
        <v>120</v>
      </c>
      <c r="D39" s="132" t="s">
        <v>121</v>
      </c>
      <c r="E39" s="158"/>
      <c r="F39" s="79"/>
      <c r="G39" s="79"/>
      <c r="H39" s="79"/>
      <c r="I39" s="79"/>
      <c r="J39" s="79"/>
      <c r="K39" s="79"/>
      <c r="L39" s="79"/>
      <c r="M39" s="79"/>
      <c r="N39" s="79"/>
      <c r="O39" s="151"/>
    </row>
    <row r="40" spans="1:15" ht="47.25">
      <c r="A40" s="319"/>
      <c r="B40" s="321"/>
      <c r="C40" s="223"/>
      <c r="D40" s="132" t="s">
        <v>122</v>
      </c>
      <c r="E40" s="158"/>
      <c r="F40" s="79"/>
      <c r="G40" s="79"/>
      <c r="H40" s="79"/>
      <c r="I40" s="79"/>
      <c r="J40" s="79"/>
      <c r="K40" s="79"/>
      <c r="L40" s="79"/>
      <c r="M40" s="79"/>
      <c r="N40" s="79"/>
      <c r="O40" s="151"/>
    </row>
    <row r="41" spans="1:15" ht="16.5" thickBot="1">
      <c r="A41" s="319"/>
      <c r="B41" s="321"/>
      <c r="C41" s="223"/>
      <c r="D41" s="139" t="s">
        <v>123</v>
      </c>
      <c r="E41" s="158"/>
      <c r="F41" s="79"/>
      <c r="G41" s="79"/>
      <c r="H41" s="79"/>
      <c r="I41" s="79"/>
      <c r="J41" s="79"/>
      <c r="K41" s="79"/>
      <c r="L41" s="79"/>
      <c r="M41" s="79"/>
      <c r="N41" s="79"/>
      <c r="O41" s="151"/>
    </row>
    <row r="42" spans="1:15" ht="47.25">
      <c r="A42" s="319"/>
      <c r="B42" s="321"/>
      <c r="C42" s="215" t="s">
        <v>127</v>
      </c>
      <c r="D42" s="104" t="s">
        <v>128</v>
      </c>
      <c r="E42" s="159"/>
      <c r="F42" s="80"/>
      <c r="G42" s="80"/>
      <c r="H42" s="80"/>
      <c r="I42" s="80"/>
      <c r="J42" s="80"/>
      <c r="K42" s="80"/>
      <c r="L42" s="80"/>
      <c r="M42" s="80"/>
      <c r="N42" s="80"/>
      <c r="O42" s="145"/>
    </row>
    <row r="43" spans="1:15">
      <c r="A43" s="319"/>
      <c r="B43" s="321"/>
      <c r="C43" s="216"/>
      <c r="D43" s="105" t="s">
        <v>126</v>
      </c>
      <c r="E43" s="159"/>
      <c r="F43" s="80"/>
      <c r="G43" s="80"/>
      <c r="H43" s="80"/>
      <c r="I43" s="80"/>
      <c r="J43" s="80"/>
      <c r="K43" s="80"/>
      <c r="L43" s="80"/>
      <c r="M43" s="80"/>
      <c r="N43" s="80"/>
      <c r="O43" s="145"/>
    </row>
    <row r="44" spans="1:15" ht="31.5">
      <c r="A44" s="319"/>
      <c r="B44" s="321"/>
      <c r="C44" s="212" t="s">
        <v>25</v>
      </c>
      <c r="D44" s="105" t="s">
        <v>130</v>
      </c>
      <c r="E44" s="159"/>
      <c r="F44" s="80"/>
      <c r="G44" s="80"/>
      <c r="H44" s="80"/>
      <c r="I44" s="80"/>
      <c r="J44" s="80"/>
      <c r="K44" s="80"/>
      <c r="L44" s="80"/>
      <c r="M44" s="80"/>
      <c r="N44" s="80"/>
      <c r="O44" s="145"/>
    </row>
    <row r="45" spans="1:15" ht="31.5">
      <c r="A45" s="319"/>
      <c r="B45" s="321"/>
      <c r="C45" s="213"/>
      <c r="D45" s="105" t="s">
        <v>131</v>
      </c>
      <c r="E45" s="159"/>
      <c r="F45" s="80"/>
      <c r="G45" s="80"/>
      <c r="H45" s="80"/>
      <c r="I45" s="80"/>
      <c r="J45" s="80"/>
      <c r="K45" s="80"/>
      <c r="L45" s="80"/>
      <c r="M45" s="80"/>
      <c r="N45" s="80"/>
      <c r="O45" s="145"/>
    </row>
    <row r="46" spans="1:15" ht="47.25">
      <c r="A46" s="319"/>
      <c r="B46" s="321"/>
      <c r="C46" s="213"/>
      <c r="D46" s="105" t="s">
        <v>132</v>
      </c>
      <c r="E46" s="159"/>
      <c r="F46" s="80"/>
      <c r="G46" s="80"/>
      <c r="H46" s="80"/>
      <c r="I46" s="80"/>
      <c r="J46" s="80"/>
      <c r="K46" s="80"/>
      <c r="L46" s="80"/>
      <c r="M46" s="80"/>
      <c r="N46" s="80"/>
      <c r="O46" s="145"/>
    </row>
    <row r="47" spans="1:15" ht="63">
      <c r="A47" s="319"/>
      <c r="B47" s="321"/>
      <c r="C47" s="214"/>
      <c r="D47" s="138" t="s">
        <v>133</v>
      </c>
      <c r="E47" s="159"/>
      <c r="F47" s="80"/>
      <c r="G47" s="80"/>
      <c r="H47" s="80"/>
      <c r="I47" s="80"/>
      <c r="J47" s="80"/>
      <c r="K47" s="80"/>
      <c r="L47" s="80"/>
      <c r="M47" s="80"/>
      <c r="N47" s="80"/>
      <c r="O47" s="145"/>
    </row>
    <row r="48" spans="1:15" ht="78.75">
      <c r="A48" s="319"/>
      <c r="B48" s="321"/>
      <c r="C48" s="203" t="s">
        <v>25</v>
      </c>
      <c r="D48" s="105" t="s">
        <v>135</v>
      </c>
      <c r="E48" s="159"/>
      <c r="F48" s="80"/>
      <c r="G48" s="80"/>
      <c r="H48" s="80"/>
      <c r="I48" s="80"/>
      <c r="J48" s="80"/>
      <c r="K48" s="80"/>
      <c r="L48" s="80"/>
      <c r="M48" s="80"/>
      <c r="N48" s="80"/>
      <c r="O48" s="145"/>
    </row>
    <row r="49" spans="1:15" ht="47.25">
      <c r="A49" s="319"/>
      <c r="B49" s="321" t="s">
        <v>8</v>
      </c>
      <c r="C49" s="201"/>
      <c r="D49" s="105" t="s">
        <v>136</v>
      </c>
      <c r="E49" s="159"/>
      <c r="F49" s="80"/>
      <c r="G49" s="80"/>
      <c r="H49" s="80"/>
      <c r="I49" s="80"/>
      <c r="J49" s="80"/>
      <c r="K49" s="80"/>
      <c r="L49" s="80"/>
      <c r="M49" s="80"/>
      <c r="N49" s="80"/>
      <c r="O49" s="145"/>
    </row>
    <row r="50" spans="1:15" ht="16.5" thickBot="1">
      <c r="A50" s="320"/>
      <c r="B50" s="346"/>
      <c r="C50" s="205"/>
      <c r="D50" s="105" t="s">
        <v>137</v>
      </c>
      <c r="E50" s="159"/>
      <c r="F50" s="80"/>
      <c r="G50" s="80"/>
      <c r="H50" s="80"/>
      <c r="I50" s="80"/>
      <c r="J50" s="80"/>
      <c r="K50" s="80"/>
      <c r="L50" s="80"/>
      <c r="M50" s="80"/>
      <c r="N50" s="80"/>
      <c r="O50" s="145"/>
    </row>
    <row r="51" spans="1:15">
      <c r="A51" s="328" t="s">
        <v>9</v>
      </c>
      <c r="B51" s="331" t="s">
        <v>10</v>
      </c>
      <c r="C51" s="199" t="s">
        <v>25</v>
      </c>
      <c r="D51" s="137" t="s">
        <v>139</v>
      </c>
      <c r="E51" s="159"/>
      <c r="F51" s="80"/>
      <c r="G51" s="80"/>
      <c r="H51" s="80"/>
      <c r="I51" s="80"/>
      <c r="J51" s="80"/>
      <c r="K51" s="80"/>
      <c r="L51" s="80"/>
      <c r="M51" s="80"/>
      <c r="N51" s="80"/>
      <c r="O51" s="145"/>
    </row>
    <row r="52" spans="1:15" ht="31.5">
      <c r="A52" s="329"/>
      <c r="B52" s="332"/>
      <c r="C52" s="200"/>
      <c r="D52" s="105" t="s">
        <v>140</v>
      </c>
      <c r="E52" s="159"/>
      <c r="F52" s="80"/>
      <c r="G52" s="80"/>
      <c r="H52" s="80"/>
      <c r="I52" s="80"/>
      <c r="J52" s="80"/>
      <c r="K52" s="80"/>
      <c r="L52" s="80"/>
      <c r="M52" s="80"/>
      <c r="N52" s="80"/>
      <c r="O52" s="145"/>
    </row>
    <row r="53" spans="1:15" ht="94.5">
      <c r="A53" s="329"/>
      <c r="B53" s="332"/>
      <c r="C53" s="208"/>
      <c r="D53" s="105" t="s">
        <v>141</v>
      </c>
      <c r="E53" s="159"/>
      <c r="F53" s="80"/>
      <c r="G53" s="80"/>
      <c r="H53" s="80"/>
      <c r="I53" s="80"/>
      <c r="J53" s="80"/>
      <c r="K53" s="80"/>
      <c r="L53" s="80"/>
      <c r="M53" s="80"/>
      <c r="N53" s="80"/>
      <c r="O53" s="145"/>
    </row>
    <row r="54" spans="1:15" ht="63">
      <c r="A54" s="329"/>
      <c r="B54" s="332"/>
      <c r="C54" s="199" t="s">
        <v>25</v>
      </c>
      <c r="D54" s="105" t="s">
        <v>142</v>
      </c>
      <c r="E54" s="159"/>
      <c r="F54" s="80"/>
      <c r="G54" s="80"/>
      <c r="H54" s="80"/>
      <c r="I54" s="80"/>
      <c r="J54" s="80"/>
      <c r="K54" s="80"/>
      <c r="L54" s="80"/>
      <c r="M54" s="80"/>
      <c r="N54" s="80"/>
      <c r="O54" s="145"/>
    </row>
    <row r="55" spans="1:15" ht="32.1" customHeight="1">
      <c r="A55" s="329"/>
      <c r="B55" s="332" t="s">
        <v>11</v>
      </c>
      <c r="C55" s="200"/>
      <c r="D55" s="105" t="s">
        <v>143</v>
      </c>
      <c r="E55" s="159"/>
      <c r="F55" s="80"/>
      <c r="G55" s="80"/>
      <c r="H55" s="80"/>
      <c r="I55" s="80"/>
      <c r="J55" s="80"/>
      <c r="K55" s="80"/>
      <c r="L55" s="80"/>
      <c r="M55" s="80"/>
      <c r="N55" s="80"/>
      <c r="O55" s="145"/>
    </row>
    <row r="56" spans="1:15">
      <c r="A56" s="329"/>
      <c r="B56" s="332"/>
      <c r="C56" s="200"/>
      <c r="D56" s="105" t="s">
        <v>144</v>
      </c>
      <c r="E56" s="159"/>
      <c r="F56" s="80"/>
      <c r="G56" s="80"/>
      <c r="H56" s="80"/>
      <c r="I56" s="80"/>
      <c r="J56" s="80"/>
      <c r="K56" s="80"/>
      <c r="L56" s="80"/>
      <c r="M56" s="80"/>
      <c r="N56" s="80"/>
      <c r="O56" s="145"/>
    </row>
    <row r="57" spans="1:15" ht="47.25">
      <c r="A57" s="329"/>
      <c r="B57" s="332"/>
      <c r="C57" s="200"/>
      <c r="D57" s="105" t="s">
        <v>145</v>
      </c>
      <c r="E57" s="159"/>
      <c r="F57" s="80"/>
      <c r="G57" s="80"/>
      <c r="H57" s="80"/>
      <c r="I57" s="80"/>
      <c r="J57" s="80"/>
      <c r="K57" s="80"/>
      <c r="L57" s="80"/>
      <c r="M57" s="80"/>
      <c r="N57" s="80"/>
      <c r="O57" s="145"/>
    </row>
    <row r="58" spans="1:15" ht="31.5">
      <c r="A58" s="329"/>
      <c r="B58" s="332"/>
      <c r="C58" s="199" t="s">
        <v>25</v>
      </c>
      <c r="D58" s="105" t="s">
        <v>147</v>
      </c>
      <c r="E58" s="159"/>
      <c r="F58" s="80"/>
      <c r="G58" s="80"/>
      <c r="H58" s="80"/>
      <c r="I58" s="80"/>
      <c r="J58" s="80"/>
      <c r="K58" s="80"/>
      <c r="L58" s="80"/>
      <c r="M58" s="80"/>
      <c r="N58" s="80"/>
      <c r="O58" s="145"/>
    </row>
    <row r="59" spans="1:15" ht="63">
      <c r="A59" s="329"/>
      <c r="B59" s="332"/>
      <c r="C59" s="200"/>
      <c r="D59" s="105" t="s">
        <v>148</v>
      </c>
      <c r="E59" s="159"/>
      <c r="F59" s="80"/>
      <c r="G59" s="80"/>
      <c r="H59" s="80"/>
      <c r="I59" s="80"/>
      <c r="J59" s="80"/>
      <c r="K59" s="80"/>
      <c r="L59" s="80"/>
      <c r="M59" s="80"/>
      <c r="N59" s="80"/>
      <c r="O59" s="145"/>
    </row>
    <row r="60" spans="1:15" ht="47.25">
      <c r="A60" s="329"/>
      <c r="B60" s="332"/>
      <c r="C60" s="200"/>
      <c r="D60" s="105" t="s">
        <v>149</v>
      </c>
      <c r="E60" s="159"/>
      <c r="F60" s="80"/>
      <c r="G60" s="80"/>
      <c r="H60" s="80"/>
      <c r="I60" s="80"/>
      <c r="J60" s="80"/>
      <c r="K60" s="80"/>
      <c r="L60" s="80"/>
      <c r="M60" s="80"/>
      <c r="N60" s="80"/>
      <c r="O60" s="145"/>
    </row>
    <row r="61" spans="1:15" ht="32.1" customHeight="1" thickBot="1">
      <c r="A61" s="330"/>
      <c r="B61" s="333"/>
      <c r="C61" s="202"/>
      <c r="D61" s="107" t="s">
        <v>150</v>
      </c>
      <c r="E61" s="159"/>
      <c r="F61" s="80"/>
      <c r="G61" s="80"/>
      <c r="H61" s="80"/>
      <c r="I61" s="80"/>
      <c r="J61" s="80"/>
      <c r="K61" s="80"/>
      <c r="L61" s="80"/>
      <c r="M61" s="80"/>
      <c r="N61" s="80"/>
      <c r="O61" s="145"/>
    </row>
    <row r="62" spans="1:15" ht="16.5" thickBot="1">
      <c r="A62" s="97"/>
      <c r="B62" s="96"/>
      <c r="C62" s="17"/>
    </row>
    <row r="63" spans="1:15">
      <c r="A63" s="8"/>
      <c r="B63" s="68"/>
    </row>
    <row r="64" spans="1:15">
      <c r="A64" s="8"/>
      <c r="B64" s="8"/>
    </row>
    <row r="65" spans="1:2">
      <c r="A65" s="8"/>
      <c r="B65" s="8"/>
    </row>
    <row r="66" spans="1:2">
      <c r="A66" s="8"/>
      <c r="B66" s="8"/>
    </row>
  </sheetData>
  <sheetProtection password="8528" sheet="1" objects="1" scenarios="1"/>
  <mergeCells count="30">
    <mergeCell ref="C48:C50"/>
    <mergeCell ref="C51:C53"/>
    <mergeCell ref="C54:C57"/>
    <mergeCell ref="C58:C61"/>
    <mergeCell ref="C35:C36"/>
    <mergeCell ref="C37:C38"/>
    <mergeCell ref="C39:C41"/>
    <mergeCell ref="C42:C43"/>
    <mergeCell ref="C44:C47"/>
    <mergeCell ref="A4:A17"/>
    <mergeCell ref="A18:A30"/>
    <mergeCell ref="B26:B30"/>
    <mergeCell ref="B4:B16"/>
    <mergeCell ref="B18:B25"/>
    <mergeCell ref="A31:A50"/>
    <mergeCell ref="B31:B48"/>
    <mergeCell ref="B49:B50"/>
    <mergeCell ref="A51:A61"/>
    <mergeCell ref="B51:B54"/>
    <mergeCell ref="B55:B61"/>
    <mergeCell ref="C30:C31"/>
    <mergeCell ref="C32:C34"/>
    <mergeCell ref="C2:D2"/>
    <mergeCell ref="C3:D3"/>
    <mergeCell ref="C24:C25"/>
    <mergeCell ref="C4:C8"/>
    <mergeCell ref="C10:C11"/>
    <mergeCell ref="C12:C13"/>
    <mergeCell ref="C17:C20"/>
    <mergeCell ref="C26:C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C1" zoomScale="116" workbookViewId="0">
      <pane xSplit="2" ySplit="3" topLeftCell="E4" activePane="bottomRight" state="frozen"/>
      <selection activeCell="C1" sqref="C1"/>
      <selection pane="topRight" activeCell="E1" sqref="E1"/>
      <selection pane="bottomLeft" activeCell="C5" sqref="C5"/>
      <selection pane="bottomRight" activeCell="E4" sqref="E4"/>
    </sheetView>
  </sheetViews>
  <sheetFormatPr baseColWidth="10" defaultRowHeight="15.75"/>
  <cols>
    <col min="1" max="1" width="10.125" hidden="1" customWidth="1"/>
    <col min="2" max="2" width="17.375" hidden="1" customWidth="1"/>
    <col min="3" max="3" width="31.5" style="3" customWidth="1"/>
    <col min="4" max="4" width="24.625" style="3" customWidth="1"/>
    <col min="5" max="5" width="13.625" style="48" customWidth="1"/>
    <col min="6" max="6" width="13.375" style="48" customWidth="1"/>
    <col min="7" max="15" width="10.875" style="48"/>
  </cols>
  <sheetData>
    <row r="1" spans="1:15" ht="69" customHeight="1">
      <c r="A1" s="5"/>
      <c r="B1" s="5"/>
      <c r="C1" s="61"/>
      <c r="D1" s="61"/>
      <c r="E1" s="60" t="s">
        <v>26</v>
      </c>
      <c r="F1" s="60" t="s">
        <v>15</v>
      </c>
      <c r="G1" s="60" t="s">
        <v>16</v>
      </c>
      <c r="H1" s="60" t="s">
        <v>17</v>
      </c>
      <c r="I1" s="60" t="s">
        <v>18</v>
      </c>
      <c r="J1" s="60" t="s">
        <v>19</v>
      </c>
      <c r="K1" s="60" t="s">
        <v>41</v>
      </c>
      <c r="L1" s="60" t="s">
        <v>42</v>
      </c>
      <c r="M1" s="60" t="s">
        <v>154</v>
      </c>
      <c r="N1" s="60" t="s">
        <v>155</v>
      </c>
      <c r="O1" s="60" t="s">
        <v>40</v>
      </c>
    </row>
    <row r="2" spans="1:15" ht="83.1" customHeight="1">
      <c r="A2" s="5"/>
      <c r="B2" s="5"/>
      <c r="C2" s="323" t="s">
        <v>20</v>
      </c>
      <c r="D2" s="324"/>
      <c r="E2" s="76" t="s">
        <v>22</v>
      </c>
      <c r="F2" s="76" t="s">
        <v>43</v>
      </c>
      <c r="G2" s="76" t="s">
        <v>44</v>
      </c>
      <c r="H2" s="76" t="s">
        <v>45</v>
      </c>
      <c r="I2" s="76" t="s">
        <v>46</v>
      </c>
      <c r="J2" s="76" t="s">
        <v>47</v>
      </c>
      <c r="K2" s="76" t="s">
        <v>48</v>
      </c>
      <c r="L2" s="76" t="s">
        <v>49</v>
      </c>
      <c r="M2" s="60" t="s">
        <v>156</v>
      </c>
      <c r="N2" s="60" t="s">
        <v>157</v>
      </c>
      <c r="O2" s="60" t="s">
        <v>40</v>
      </c>
    </row>
    <row r="3" spans="1:15" ht="16.5" thickBot="1">
      <c r="A3" s="74"/>
      <c r="B3" s="74"/>
      <c r="C3" s="325" t="s">
        <v>14</v>
      </c>
      <c r="D3" s="326"/>
      <c r="E3" s="77" t="s">
        <v>39</v>
      </c>
      <c r="F3" s="77" t="s">
        <v>50</v>
      </c>
      <c r="G3" s="77" t="s">
        <v>50</v>
      </c>
      <c r="H3" s="77" t="s">
        <v>50</v>
      </c>
      <c r="I3" s="77" t="s">
        <v>50</v>
      </c>
      <c r="J3" s="77" t="s">
        <v>50</v>
      </c>
      <c r="K3" s="77" t="s">
        <v>50</v>
      </c>
      <c r="L3" s="77" t="s">
        <v>50</v>
      </c>
      <c r="M3" s="77" t="s">
        <v>50</v>
      </c>
      <c r="N3" s="77" t="s">
        <v>50</v>
      </c>
      <c r="O3" s="77" t="s">
        <v>50</v>
      </c>
    </row>
    <row r="4" spans="1:15" ht="32.1" customHeight="1">
      <c r="A4" s="334" t="s">
        <v>0</v>
      </c>
      <c r="B4" s="337" t="s">
        <v>1</v>
      </c>
      <c r="C4" s="327" t="s">
        <v>64</v>
      </c>
      <c r="D4" s="146" t="s">
        <v>65</v>
      </c>
      <c r="E4" s="147"/>
      <c r="F4" s="78"/>
      <c r="G4" s="78"/>
      <c r="H4" s="78"/>
      <c r="I4" s="78"/>
      <c r="J4" s="78"/>
      <c r="K4" s="78"/>
      <c r="L4" s="78"/>
      <c r="M4" s="78"/>
      <c r="N4" s="78"/>
      <c r="O4" s="148"/>
    </row>
    <row r="5" spans="1:15" ht="78.75">
      <c r="A5" s="335"/>
      <c r="B5" s="338"/>
      <c r="C5" s="327"/>
      <c r="D5" s="146" t="s">
        <v>60</v>
      </c>
      <c r="E5" s="147"/>
      <c r="F5" s="78"/>
      <c r="G5" s="78"/>
      <c r="H5" s="78"/>
      <c r="I5" s="78"/>
      <c r="J5" s="78"/>
      <c r="K5" s="78"/>
      <c r="L5" s="78"/>
      <c r="M5" s="78"/>
      <c r="N5" s="78"/>
      <c r="O5" s="148"/>
    </row>
    <row r="6" spans="1:15" ht="78.75">
      <c r="A6" s="335"/>
      <c r="B6" s="338"/>
      <c r="C6" s="327"/>
      <c r="D6" s="146" t="s">
        <v>61</v>
      </c>
      <c r="E6" s="147"/>
      <c r="F6" s="78"/>
      <c r="G6" s="78"/>
      <c r="H6" s="78"/>
      <c r="I6" s="78"/>
      <c r="J6" s="78"/>
      <c r="K6" s="78"/>
      <c r="L6" s="78"/>
      <c r="M6" s="78"/>
      <c r="N6" s="78"/>
      <c r="O6" s="148"/>
    </row>
    <row r="7" spans="1:15" ht="47.25">
      <c r="A7" s="335"/>
      <c r="B7" s="338"/>
      <c r="C7" s="327"/>
      <c r="D7" s="146" t="s">
        <v>62</v>
      </c>
      <c r="E7" s="147"/>
      <c r="F7" s="78"/>
      <c r="G7" s="78"/>
      <c r="H7" s="78"/>
      <c r="I7" s="78"/>
      <c r="J7" s="78"/>
      <c r="K7" s="78"/>
      <c r="L7" s="78"/>
      <c r="M7" s="78"/>
      <c r="N7" s="78"/>
      <c r="O7" s="148"/>
    </row>
    <row r="8" spans="1:15" ht="63">
      <c r="A8" s="335"/>
      <c r="B8" s="338"/>
      <c r="C8" s="327"/>
      <c r="D8" s="146" t="s">
        <v>63</v>
      </c>
      <c r="E8" s="147"/>
      <c r="F8" s="78"/>
      <c r="G8" s="78"/>
      <c r="H8" s="78"/>
      <c r="I8" s="78"/>
      <c r="J8" s="78"/>
      <c r="K8" s="78"/>
      <c r="L8" s="78"/>
      <c r="M8" s="78"/>
      <c r="N8" s="78"/>
      <c r="O8" s="148"/>
    </row>
    <row r="9" spans="1:15" ht="15.95" customHeight="1">
      <c r="A9" s="335"/>
      <c r="B9" s="338"/>
      <c r="C9" s="146" t="s">
        <v>69</v>
      </c>
      <c r="D9" s="146" t="s">
        <v>24</v>
      </c>
      <c r="E9" s="147"/>
      <c r="F9" s="78"/>
      <c r="G9" s="78"/>
      <c r="H9" s="78"/>
      <c r="I9" s="78"/>
      <c r="J9" s="78"/>
      <c r="K9" s="78"/>
      <c r="L9" s="78"/>
      <c r="M9" s="78"/>
      <c r="N9" s="78"/>
      <c r="O9" s="148"/>
    </row>
    <row r="10" spans="1:15" ht="78.75">
      <c r="A10" s="335"/>
      <c r="B10" s="338"/>
      <c r="C10" s="327" t="s">
        <v>68</v>
      </c>
      <c r="D10" s="146" t="s">
        <v>66</v>
      </c>
      <c r="E10" s="147"/>
      <c r="F10" s="78"/>
      <c r="G10" s="78"/>
      <c r="H10" s="78"/>
      <c r="I10" s="78"/>
      <c r="J10" s="78"/>
      <c r="K10" s="78"/>
      <c r="L10" s="78"/>
      <c r="M10" s="78"/>
      <c r="N10" s="78"/>
      <c r="O10" s="148"/>
    </row>
    <row r="11" spans="1:15" ht="15.95" customHeight="1">
      <c r="A11" s="335"/>
      <c r="B11" s="338"/>
      <c r="C11" s="327"/>
      <c r="D11" s="146" t="s">
        <v>67</v>
      </c>
      <c r="E11" s="147"/>
      <c r="F11" s="78"/>
      <c r="G11" s="78"/>
      <c r="H11" s="78"/>
      <c r="I11" s="78"/>
      <c r="J11" s="78"/>
      <c r="K11" s="78"/>
      <c r="L11" s="78"/>
      <c r="M11" s="78"/>
      <c r="N11" s="78"/>
      <c r="O11" s="148"/>
    </row>
    <row r="12" spans="1:15" ht="63">
      <c r="A12" s="335"/>
      <c r="B12" s="338"/>
      <c r="C12" s="327" t="s">
        <v>71</v>
      </c>
      <c r="D12" s="146" t="s">
        <v>72</v>
      </c>
      <c r="E12" s="147"/>
      <c r="F12" s="78"/>
      <c r="G12" s="78"/>
      <c r="H12" s="78"/>
      <c r="I12" s="78"/>
      <c r="J12" s="78"/>
      <c r="K12" s="78"/>
      <c r="L12" s="78"/>
      <c r="M12" s="78"/>
      <c r="N12" s="78"/>
      <c r="O12" s="148"/>
    </row>
    <row r="13" spans="1:15" ht="47.25">
      <c r="A13" s="335"/>
      <c r="B13" s="338"/>
      <c r="C13" s="327"/>
      <c r="D13" s="146" t="s">
        <v>73</v>
      </c>
      <c r="E13" s="147"/>
      <c r="F13" s="78"/>
      <c r="G13" s="78"/>
      <c r="H13" s="78"/>
      <c r="I13" s="78"/>
      <c r="J13" s="78"/>
      <c r="K13" s="78"/>
      <c r="L13" s="78"/>
      <c r="M13" s="78"/>
      <c r="N13" s="78"/>
      <c r="O13" s="148"/>
    </row>
    <row r="14" spans="1:15" ht="94.5">
      <c r="A14" s="335"/>
      <c r="B14" s="338"/>
      <c r="C14" s="146" t="s">
        <v>74</v>
      </c>
      <c r="D14" s="146" t="s">
        <v>75</v>
      </c>
      <c r="E14" s="147"/>
      <c r="F14" s="78"/>
      <c r="G14" s="78"/>
      <c r="H14" s="78"/>
      <c r="I14" s="78"/>
      <c r="J14" s="78"/>
      <c r="K14" s="78"/>
      <c r="L14" s="78"/>
      <c r="M14" s="78"/>
      <c r="N14" s="78"/>
      <c r="O14" s="148"/>
    </row>
    <row r="15" spans="1:15" ht="32.1" customHeight="1">
      <c r="A15" s="335"/>
      <c r="B15" s="338"/>
      <c r="C15" s="146" t="s">
        <v>80</v>
      </c>
      <c r="D15" s="146" t="s">
        <v>81</v>
      </c>
      <c r="E15" s="147"/>
      <c r="F15" s="78"/>
      <c r="G15" s="78"/>
      <c r="H15" s="78"/>
      <c r="I15" s="78"/>
      <c r="J15" s="78"/>
      <c r="K15" s="78"/>
      <c r="L15" s="78"/>
      <c r="M15" s="78"/>
      <c r="N15" s="78"/>
      <c r="O15" s="148"/>
    </row>
    <row r="16" spans="1:15" ht="32.1" customHeight="1">
      <c r="A16" s="335"/>
      <c r="B16" s="338"/>
      <c r="C16" s="146" t="s">
        <v>82</v>
      </c>
      <c r="D16" s="146" t="s">
        <v>24</v>
      </c>
      <c r="E16" s="147"/>
      <c r="F16" s="78"/>
      <c r="G16" s="78"/>
      <c r="H16" s="78"/>
      <c r="I16" s="78"/>
      <c r="J16" s="78"/>
      <c r="K16" s="78"/>
      <c r="L16" s="78"/>
      <c r="M16" s="78"/>
      <c r="N16" s="78"/>
      <c r="O16" s="148"/>
    </row>
    <row r="17" spans="1:15" ht="80.099999999999994" customHeight="1">
      <c r="A17" s="335"/>
      <c r="B17" s="338"/>
      <c r="C17" s="327" t="s">
        <v>83</v>
      </c>
      <c r="D17" s="146" t="s">
        <v>84</v>
      </c>
      <c r="E17" s="147"/>
      <c r="F17" s="78"/>
      <c r="G17" s="78"/>
      <c r="H17" s="78"/>
      <c r="I17" s="78"/>
      <c r="J17" s="78"/>
      <c r="K17" s="78"/>
      <c r="L17" s="78"/>
      <c r="M17" s="78"/>
      <c r="N17" s="78"/>
      <c r="O17" s="148"/>
    </row>
    <row r="18" spans="1:15" ht="79.5" thickBot="1">
      <c r="A18" s="336"/>
      <c r="B18" s="81" t="s">
        <v>2</v>
      </c>
      <c r="C18" s="327"/>
      <c r="D18" s="146" t="s">
        <v>85</v>
      </c>
      <c r="E18" s="147"/>
      <c r="F18" s="78"/>
      <c r="G18" s="78"/>
      <c r="H18" s="78"/>
      <c r="I18" s="78"/>
      <c r="J18" s="78"/>
      <c r="K18" s="78"/>
      <c r="L18" s="78"/>
      <c r="M18" s="78"/>
      <c r="N18" s="78"/>
      <c r="O18" s="148"/>
    </row>
    <row r="19" spans="1:15" ht="15.95" customHeight="1">
      <c r="A19" s="339" t="s">
        <v>3</v>
      </c>
      <c r="B19" s="342" t="s">
        <v>4</v>
      </c>
      <c r="C19" s="327"/>
      <c r="D19" s="146" t="s">
        <v>86</v>
      </c>
      <c r="E19" s="147"/>
      <c r="F19" s="78"/>
      <c r="G19" s="78"/>
      <c r="H19" s="78"/>
      <c r="I19" s="78"/>
      <c r="J19" s="78"/>
      <c r="K19" s="78"/>
      <c r="L19" s="78"/>
      <c r="M19" s="78"/>
      <c r="N19" s="78"/>
      <c r="O19" s="148"/>
    </row>
    <row r="20" spans="1:15" ht="47.25">
      <c r="A20" s="340"/>
      <c r="B20" s="343"/>
      <c r="C20" s="327"/>
      <c r="D20" s="146" t="s">
        <v>87</v>
      </c>
      <c r="E20" s="147"/>
      <c r="F20" s="78"/>
      <c r="G20" s="78"/>
      <c r="H20" s="78"/>
      <c r="I20" s="78"/>
      <c r="J20" s="78"/>
      <c r="K20" s="78"/>
      <c r="L20" s="78"/>
      <c r="M20" s="78"/>
      <c r="N20" s="78"/>
      <c r="O20" s="148"/>
    </row>
    <row r="21" spans="1:15" ht="78.75">
      <c r="A21" s="340"/>
      <c r="B21" s="343"/>
      <c r="C21" s="146" t="s">
        <v>89</v>
      </c>
      <c r="D21" s="146" t="s">
        <v>90</v>
      </c>
      <c r="E21" s="147"/>
      <c r="F21" s="78"/>
      <c r="G21" s="78"/>
      <c r="H21" s="78"/>
      <c r="I21" s="78"/>
      <c r="J21" s="78"/>
      <c r="K21" s="78"/>
      <c r="L21" s="78"/>
      <c r="M21" s="78"/>
      <c r="N21" s="78"/>
      <c r="O21" s="148"/>
    </row>
    <row r="22" spans="1:15" ht="31.5">
      <c r="A22" s="340"/>
      <c r="B22" s="343"/>
      <c r="C22" s="161" t="s">
        <v>92</v>
      </c>
      <c r="D22" s="161" t="s">
        <v>93</v>
      </c>
      <c r="E22" s="158"/>
      <c r="F22" s="79"/>
      <c r="G22" s="79"/>
      <c r="H22" s="79"/>
      <c r="I22" s="79"/>
      <c r="J22" s="79"/>
      <c r="K22" s="79"/>
      <c r="L22" s="79"/>
      <c r="M22" s="79"/>
      <c r="N22" s="79"/>
      <c r="O22" s="151"/>
    </row>
    <row r="23" spans="1:15" ht="78.75">
      <c r="A23" s="340"/>
      <c r="B23" s="343"/>
      <c r="C23" s="161" t="s">
        <v>94</v>
      </c>
      <c r="D23" s="161" t="s">
        <v>24</v>
      </c>
      <c r="E23" s="158"/>
      <c r="F23" s="79"/>
      <c r="G23" s="79"/>
      <c r="H23" s="79"/>
      <c r="I23" s="79"/>
      <c r="J23" s="79"/>
      <c r="K23" s="79"/>
      <c r="L23" s="79"/>
      <c r="M23" s="79"/>
      <c r="N23" s="79"/>
      <c r="O23" s="151"/>
    </row>
    <row r="24" spans="1:15" ht="31.5">
      <c r="A24" s="340"/>
      <c r="B24" s="343"/>
      <c r="C24" s="349" t="s">
        <v>95</v>
      </c>
      <c r="D24" s="161" t="s">
        <v>96</v>
      </c>
      <c r="E24" s="158"/>
      <c r="F24" s="79"/>
      <c r="G24" s="79"/>
      <c r="H24" s="79"/>
      <c r="I24" s="79"/>
      <c r="J24" s="79"/>
      <c r="K24" s="79"/>
      <c r="L24" s="79"/>
      <c r="M24" s="79"/>
      <c r="N24" s="79"/>
      <c r="O24" s="151"/>
    </row>
    <row r="25" spans="1:15" ht="32.1" customHeight="1">
      <c r="A25" s="340"/>
      <c r="B25" s="343"/>
      <c r="C25" s="349"/>
      <c r="D25" s="161" t="s">
        <v>97</v>
      </c>
      <c r="E25" s="158"/>
      <c r="F25" s="79"/>
      <c r="G25" s="79"/>
      <c r="H25" s="79"/>
      <c r="I25" s="79"/>
      <c r="J25" s="79"/>
      <c r="K25" s="79"/>
      <c r="L25" s="79"/>
      <c r="M25" s="79"/>
      <c r="N25" s="79"/>
      <c r="O25" s="151"/>
    </row>
    <row r="26" spans="1:15" ht="15.95" customHeight="1">
      <c r="A26" s="340"/>
      <c r="B26" s="343"/>
      <c r="C26" s="349" t="s">
        <v>101</v>
      </c>
      <c r="D26" s="161" t="s">
        <v>99</v>
      </c>
      <c r="E26" s="158"/>
      <c r="F26" s="79"/>
      <c r="G26" s="79"/>
      <c r="H26" s="79"/>
      <c r="I26" s="79"/>
      <c r="J26" s="79"/>
      <c r="K26" s="79"/>
      <c r="L26" s="79"/>
      <c r="M26" s="79"/>
      <c r="N26" s="79"/>
      <c r="O26" s="151"/>
    </row>
    <row r="27" spans="1:15" ht="15.95" customHeight="1">
      <c r="A27" s="340"/>
      <c r="B27" s="343" t="s">
        <v>5</v>
      </c>
      <c r="C27" s="349"/>
      <c r="D27" s="161" t="s">
        <v>100</v>
      </c>
      <c r="E27" s="158"/>
      <c r="F27" s="79"/>
      <c r="G27" s="79"/>
      <c r="H27" s="79"/>
      <c r="I27" s="79"/>
      <c r="J27" s="79"/>
      <c r="K27" s="79"/>
      <c r="L27" s="79"/>
      <c r="M27" s="79"/>
      <c r="N27" s="79"/>
      <c r="O27" s="151"/>
    </row>
    <row r="28" spans="1:15" ht="47.25">
      <c r="A28" s="340"/>
      <c r="B28" s="343"/>
      <c r="C28" s="161" t="s">
        <v>102</v>
      </c>
      <c r="D28" s="161" t="s">
        <v>103</v>
      </c>
      <c r="E28" s="158"/>
      <c r="F28" s="79"/>
      <c r="G28" s="79"/>
      <c r="H28" s="79"/>
      <c r="I28" s="79"/>
      <c r="J28" s="79"/>
      <c r="K28" s="79"/>
      <c r="L28" s="79"/>
      <c r="M28" s="79"/>
      <c r="N28" s="79"/>
      <c r="O28" s="151"/>
    </row>
    <row r="29" spans="1:15" ht="32.1" customHeight="1">
      <c r="A29" s="340"/>
      <c r="B29" s="343"/>
      <c r="C29" s="161" t="s">
        <v>104</v>
      </c>
      <c r="D29" s="161" t="s">
        <v>24</v>
      </c>
      <c r="E29" s="158"/>
      <c r="F29" s="79"/>
      <c r="G29" s="79"/>
      <c r="H29" s="79"/>
      <c r="I29" s="79"/>
      <c r="J29" s="79"/>
      <c r="K29" s="79"/>
      <c r="L29" s="79"/>
      <c r="M29" s="79"/>
      <c r="N29" s="79"/>
      <c r="O29" s="151"/>
    </row>
    <row r="30" spans="1:15" ht="63">
      <c r="A30" s="340"/>
      <c r="B30" s="343"/>
      <c r="C30" s="349" t="s">
        <v>105</v>
      </c>
      <c r="D30" s="161" t="s">
        <v>106</v>
      </c>
      <c r="E30" s="158"/>
      <c r="F30" s="79"/>
      <c r="G30" s="79"/>
      <c r="H30" s="79"/>
      <c r="I30" s="79"/>
      <c r="J30" s="79"/>
      <c r="K30" s="79"/>
      <c r="L30" s="79"/>
      <c r="M30" s="79"/>
      <c r="N30" s="79"/>
      <c r="O30" s="151"/>
    </row>
    <row r="31" spans="1:15" ht="16.5" thickBot="1">
      <c r="A31" s="341"/>
      <c r="B31" s="352"/>
      <c r="C31" s="349"/>
      <c r="D31" s="161" t="s">
        <v>107</v>
      </c>
      <c r="E31" s="158"/>
      <c r="F31" s="79"/>
      <c r="G31" s="79"/>
      <c r="H31" s="79"/>
      <c r="I31" s="79"/>
      <c r="J31" s="79"/>
      <c r="K31" s="79"/>
      <c r="L31" s="79"/>
      <c r="M31" s="79"/>
      <c r="N31" s="79"/>
      <c r="O31" s="151"/>
    </row>
    <row r="32" spans="1:15" ht="57.95" customHeight="1">
      <c r="A32" s="214" t="s">
        <v>6</v>
      </c>
      <c r="B32" s="350" t="s">
        <v>7</v>
      </c>
      <c r="C32" s="349" t="s">
        <v>113</v>
      </c>
      <c r="D32" s="161" t="s">
        <v>110</v>
      </c>
      <c r="E32" s="158"/>
      <c r="F32" s="79"/>
      <c r="G32" s="79"/>
      <c r="H32" s="79"/>
      <c r="I32" s="79"/>
      <c r="J32" s="79"/>
      <c r="K32" s="79"/>
      <c r="L32" s="79"/>
      <c r="M32" s="79"/>
      <c r="N32" s="79"/>
      <c r="O32" s="151"/>
    </row>
    <row r="33" spans="1:15" ht="39.950000000000003" customHeight="1">
      <c r="A33" s="214"/>
      <c r="B33" s="350"/>
      <c r="C33" s="349"/>
      <c r="D33" s="161" t="s">
        <v>111</v>
      </c>
      <c r="E33" s="158"/>
      <c r="F33" s="79"/>
      <c r="G33" s="79"/>
      <c r="H33" s="79"/>
      <c r="I33" s="79"/>
      <c r="J33" s="79"/>
      <c r="K33" s="79"/>
      <c r="L33" s="79"/>
      <c r="M33" s="79"/>
      <c r="N33" s="79"/>
      <c r="O33" s="151"/>
    </row>
    <row r="34" spans="1:15" ht="15.95" customHeight="1">
      <c r="A34" s="319"/>
      <c r="B34" s="351"/>
      <c r="C34" s="349"/>
      <c r="D34" s="161" t="s">
        <v>112</v>
      </c>
      <c r="E34" s="158"/>
      <c r="F34" s="79"/>
      <c r="G34" s="79"/>
      <c r="H34" s="79"/>
      <c r="I34" s="79"/>
      <c r="J34" s="79"/>
      <c r="K34" s="79"/>
      <c r="L34" s="79"/>
      <c r="M34" s="79"/>
      <c r="N34" s="79"/>
      <c r="O34" s="151"/>
    </row>
    <row r="35" spans="1:15" ht="32.1" customHeight="1">
      <c r="A35" s="319"/>
      <c r="B35" s="351"/>
      <c r="C35" s="349" t="s">
        <v>114</v>
      </c>
      <c r="D35" s="161" t="s">
        <v>115</v>
      </c>
      <c r="E35" s="158"/>
      <c r="F35" s="79"/>
      <c r="G35" s="79"/>
      <c r="H35" s="79"/>
      <c r="I35" s="79"/>
      <c r="J35" s="79"/>
      <c r="K35" s="79"/>
      <c r="L35" s="79"/>
      <c r="M35" s="79"/>
      <c r="N35" s="79"/>
      <c r="O35" s="151"/>
    </row>
    <row r="36" spans="1:15" ht="47.25">
      <c r="A36" s="319"/>
      <c r="B36" s="351"/>
      <c r="C36" s="349"/>
      <c r="D36" s="161" t="s">
        <v>116</v>
      </c>
      <c r="E36" s="158"/>
      <c r="F36" s="79"/>
      <c r="G36" s="79"/>
      <c r="H36" s="79"/>
      <c r="I36" s="79"/>
      <c r="J36" s="79"/>
      <c r="K36" s="79"/>
      <c r="L36" s="79"/>
      <c r="M36" s="79"/>
      <c r="N36" s="79"/>
      <c r="O36" s="151"/>
    </row>
    <row r="37" spans="1:15" ht="32.1" customHeight="1">
      <c r="A37" s="319"/>
      <c r="B37" s="351"/>
      <c r="C37" s="355" t="s">
        <v>117</v>
      </c>
      <c r="D37" s="161" t="s">
        <v>118</v>
      </c>
      <c r="E37" s="158"/>
      <c r="F37" s="79"/>
      <c r="G37" s="79"/>
      <c r="H37" s="79"/>
      <c r="I37" s="79"/>
      <c r="J37" s="79"/>
      <c r="K37" s="79"/>
      <c r="L37" s="79"/>
      <c r="M37" s="79"/>
      <c r="N37" s="79"/>
      <c r="O37" s="151"/>
    </row>
    <row r="38" spans="1:15">
      <c r="A38" s="319"/>
      <c r="B38" s="351"/>
      <c r="C38" s="355"/>
      <c r="D38" s="162" t="s">
        <v>119</v>
      </c>
      <c r="E38" s="158"/>
      <c r="F38" s="79"/>
      <c r="G38" s="79"/>
      <c r="H38" s="79"/>
      <c r="I38" s="79"/>
      <c r="J38" s="79"/>
      <c r="K38" s="79"/>
      <c r="L38" s="79"/>
      <c r="M38" s="79"/>
      <c r="N38" s="79"/>
      <c r="O38" s="151"/>
    </row>
    <row r="39" spans="1:15" ht="48" customHeight="1">
      <c r="A39" s="319"/>
      <c r="B39" s="351"/>
      <c r="C39" s="356" t="s">
        <v>120</v>
      </c>
      <c r="D39" s="162" t="s">
        <v>121</v>
      </c>
      <c r="E39" s="158"/>
      <c r="F39" s="79"/>
      <c r="G39" s="79"/>
      <c r="H39" s="79"/>
      <c r="I39" s="79"/>
      <c r="J39" s="79"/>
      <c r="K39" s="79"/>
      <c r="L39" s="79"/>
      <c r="M39" s="79"/>
      <c r="N39" s="79"/>
      <c r="O39" s="151"/>
    </row>
    <row r="40" spans="1:15" ht="47.25">
      <c r="A40" s="319"/>
      <c r="B40" s="351"/>
      <c r="C40" s="356"/>
      <c r="D40" s="162" t="s">
        <v>122</v>
      </c>
      <c r="E40" s="158"/>
      <c r="F40" s="79"/>
      <c r="G40" s="79"/>
      <c r="H40" s="79"/>
      <c r="I40" s="79"/>
      <c r="J40" s="79"/>
      <c r="K40" s="79"/>
      <c r="L40" s="79"/>
      <c r="M40" s="79"/>
      <c r="N40" s="79"/>
      <c r="O40" s="151"/>
    </row>
    <row r="41" spans="1:15" ht="32.1" customHeight="1">
      <c r="A41" s="319"/>
      <c r="B41" s="351"/>
      <c r="C41" s="356"/>
      <c r="D41" s="162" t="s">
        <v>123</v>
      </c>
      <c r="E41" s="158"/>
      <c r="F41" s="79"/>
      <c r="G41" s="79"/>
      <c r="H41" s="79"/>
      <c r="I41" s="79"/>
      <c r="J41" s="79"/>
      <c r="K41" s="79"/>
      <c r="L41" s="79"/>
      <c r="M41" s="79"/>
      <c r="N41" s="79"/>
      <c r="O41" s="151"/>
    </row>
    <row r="42" spans="1:15" ht="47.25">
      <c r="A42" s="319"/>
      <c r="B42" s="351"/>
      <c r="C42" s="357" t="s">
        <v>127</v>
      </c>
      <c r="D42" s="106" t="s">
        <v>128</v>
      </c>
      <c r="E42" s="159"/>
      <c r="F42" s="80"/>
      <c r="G42" s="80"/>
      <c r="H42" s="80"/>
      <c r="I42" s="80"/>
      <c r="J42" s="80"/>
      <c r="K42" s="80"/>
      <c r="L42" s="80"/>
      <c r="M42" s="80"/>
      <c r="N42" s="80"/>
      <c r="O42" s="145"/>
    </row>
    <row r="43" spans="1:15">
      <c r="A43" s="319"/>
      <c r="B43" s="351"/>
      <c r="C43" s="357"/>
      <c r="D43" s="106" t="s">
        <v>126</v>
      </c>
      <c r="E43" s="159"/>
      <c r="F43" s="80"/>
      <c r="G43" s="80"/>
      <c r="H43" s="80"/>
      <c r="I43" s="80"/>
      <c r="J43" s="80"/>
      <c r="K43" s="80"/>
      <c r="L43" s="80"/>
      <c r="M43" s="80"/>
      <c r="N43" s="80"/>
      <c r="O43" s="145"/>
    </row>
    <row r="44" spans="1:15" ht="31.5">
      <c r="A44" s="319"/>
      <c r="B44" s="351"/>
      <c r="C44" s="353" t="s">
        <v>25</v>
      </c>
      <c r="D44" s="106" t="s">
        <v>130</v>
      </c>
      <c r="E44" s="159"/>
      <c r="F44" s="80"/>
      <c r="G44" s="80"/>
      <c r="H44" s="80"/>
      <c r="I44" s="80"/>
      <c r="J44" s="80"/>
      <c r="K44" s="80"/>
      <c r="L44" s="80"/>
      <c r="M44" s="80"/>
      <c r="N44" s="80"/>
      <c r="O44" s="145"/>
    </row>
    <row r="45" spans="1:15" ht="31.5">
      <c r="A45" s="319"/>
      <c r="B45" s="351"/>
      <c r="C45" s="353"/>
      <c r="D45" s="106" t="s">
        <v>131</v>
      </c>
      <c r="E45" s="159"/>
      <c r="F45" s="80"/>
      <c r="G45" s="80"/>
      <c r="H45" s="80"/>
      <c r="I45" s="80"/>
      <c r="J45" s="80"/>
      <c r="K45" s="80"/>
      <c r="L45" s="80"/>
      <c r="M45" s="80"/>
      <c r="N45" s="80"/>
      <c r="O45" s="145"/>
    </row>
    <row r="46" spans="1:15" ht="47.25">
      <c r="A46" s="319"/>
      <c r="B46" s="351"/>
      <c r="C46" s="353"/>
      <c r="D46" s="106" t="s">
        <v>132</v>
      </c>
      <c r="E46" s="159"/>
      <c r="F46" s="80"/>
      <c r="G46" s="80"/>
      <c r="H46" s="80"/>
      <c r="I46" s="80"/>
      <c r="J46" s="80"/>
      <c r="K46" s="80"/>
      <c r="L46" s="80"/>
      <c r="M46" s="80"/>
      <c r="N46" s="80"/>
      <c r="O46" s="145"/>
    </row>
    <row r="47" spans="1:15" ht="63">
      <c r="A47" s="319"/>
      <c r="B47" s="351"/>
      <c r="C47" s="353"/>
      <c r="D47" s="106" t="s">
        <v>133</v>
      </c>
      <c r="E47" s="159"/>
      <c r="F47" s="80"/>
      <c r="G47" s="80"/>
      <c r="H47" s="80"/>
      <c r="I47" s="80"/>
      <c r="J47" s="80"/>
      <c r="K47" s="80"/>
      <c r="L47" s="80"/>
      <c r="M47" s="80"/>
      <c r="N47" s="80"/>
      <c r="O47" s="145"/>
    </row>
    <row r="48" spans="1:15" ht="78.75">
      <c r="A48" s="319"/>
      <c r="B48" s="351"/>
      <c r="C48" s="353" t="s">
        <v>25</v>
      </c>
      <c r="D48" s="106" t="s">
        <v>135</v>
      </c>
      <c r="E48" s="159"/>
      <c r="F48" s="80"/>
      <c r="G48" s="80"/>
      <c r="H48" s="80"/>
      <c r="I48" s="80"/>
      <c r="J48" s="80"/>
      <c r="K48" s="80"/>
      <c r="L48" s="80"/>
      <c r="M48" s="80"/>
      <c r="N48" s="80"/>
      <c r="O48" s="145"/>
    </row>
    <row r="49" spans="1:15" ht="47.25">
      <c r="A49" s="319"/>
      <c r="B49" s="351"/>
      <c r="C49" s="353"/>
      <c r="D49" s="106" t="s">
        <v>136</v>
      </c>
      <c r="E49" s="159"/>
      <c r="F49" s="80"/>
      <c r="G49" s="80"/>
      <c r="H49" s="80"/>
      <c r="I49" s="80"/>
      <c r="J49" s="80"/>
      <c r="K49" s="80"/>
      <c r="L49" s="80"/>
      <c r="M49" s="80"/>
      <c r="N49" s="80"/>
      <c r="O49" s="145"/>
    </row>
    <row r="50" spans="1:15">
      <c r="A50" s="319"/>
      <c r="B50" s="351" t="s">
        <v>8</v>
      </c>
      <c r="C50" s="353"/>
      <c r="D50" s="106" t="s">
        <v>137</v>
      </c>
      <c r="E50" s="159"/>
      <c r="F50" s="80"/>
      <c r="G50" s="80"/>
      <c r="H50" s="80"/>
      <c r="I50" s="80"/>
      <c r="J50" s="80"/>
      <c r="K50" s="80"/>
      <c r="L50" s="80"/>
      <c r="M50" s="80"/>
      <c r="N50" s="80"/>
      <c r="O50" s="145"/>
    </row>
    <row r="51" spans="1:15" ht="16.5" thickBot="1">
      <c r="A51" s="320"/>
      <c r="B51" s="346"/>
      <c r="C51" s="354" t="s">
        <v>25</v>
      </c>
      <c r="D51" s="106" t="s">
        <v>139</v>
      </c>
      <c r="E51" s="159"/>
      <c r="F51" s="80"/>
      <c r="G51" s="80"/>
      <c r="H51" s="80"/>
      <c r="I51" s="80"/>
      <c r="J51" s="80"/>
      <c r="K51" s="80"/>
      <c r="L51" s="80"/>
      <c r="M51" s="80"/>
      <c r="N51" s="80"/>
      <c r="O51" s="145"/>
    </row>
    <row r="52" spans="1:15" ht="31.5">
      <c r="A52" s="328" t="s">
        <v>9</v>
      </c>
      <c r="B52" s="331" t="s">
        <v>10</v>
      </c>
      <c r="C52" s="354"/>
      <c r="D52" s="106" t="s">
        <v>140</v>
      </c>
      <c r="E52" s="159"/>
      <c r="F52" s="80"/>
      <c r="G52" s="80"/>
      <c r="H52" s="80"/>
      <c r="I52" s="80"/>
      <c r="J52" s="80"/>
      <c r="K52" s="80"/>
      <c r="L52" s="80"/>
      <c r="M52" s="80"/>
      <c r="N52" s="80"/>
      <c r="O52" s="145"/>
    </row>
    <row r="53" spans="1:15" ht="15.95" customHeight="1">
      <c r="A53" s="329"/>
      <c r="B53" s="332"/>
      <c r="C53" s="354"/>
      <c r="D53" s="106" t="s">
        <v>141</v>
      </c>
      <c r="E53" s="159"/>
      <c r="F53" s="80"/>
      <c r="G53" s="80"/>
      <c r="H53" s="80"/>
      <c r="I53" s="80"/>
      <c r="J53" s="80"/>
      <c r="K53" s="80"/>
      <c r="L53" s="80"/>
      <c r="M53" s="80"/>
      <c r="N53" s="80"/>
      <c r="O53" s="145"/>
    </row>
    <row r="54" spans="1:15" ht="63">
      <c r="A54" s="329"/>
      <c r="B54" s="332"/>
      <c r="C54" s="354" t="s">
        <v>25</v>
      </c>
      <c r="D54" s="106" t="s">
        <v>142</v>
      </c>
      <c r="E54" s="159"/>
      <c r="F54" s="80"/>
      <c r="G54" s="80"/>
      <c r="H54" s="80"/>
      <c r="I54" s="80"/>
      <c r="J54" s="80"/>
      <c r="K54" s="80"/>
      <c r="L54" s="80"/>
      <c r="M54" s="80"/>
      <c r="N54" s="80"/>
      <c r="O54" s="145"/>
    </row>
    <row r="55" spans="1:15">
      <c r="A55" s="329"/>
      <c r="B55" s="332"/>
      <c r="C55" s="354"/>
      <c r="D55" s="106" t="s">
        <v>143</v>
      </c>
      <c r="E55" s="159"/>
      <c r="F55" s="80"/>
      <c r="G55" s="80"/>
      <c r="H55" s="80"/>
      <c r="I55" s="80"/>
      <c r="J55" s="80"/>
      <c r="K55" s="80"/>
      <c r="L55" s="80"/>
      <c r="M55" s="80"/>
      <c r="N55" s="80"/>
      <c r="O55" s="145"/>
    </row>
    <row r="56" spans="1:15" ht="32.1" customHeight="1">
      <c r="A56" s="329"/>
      <c r="B56" s="332" t="s">
        <v>11</v>
      </c>
      <c r="C56" s="354"/>
      <c r="D56" s="106" t="s">
        <v>144</v>
      </c>
      <c r="E56" s="159"/>
      <c r="F56" s="80"/>
      <c r="G56" s="80"/>
      <c r="H56" s="80"/>
      <c r="I56" s="80"/>
      <c r="J56" s="80"/>
      <c r="K56" s="80"/>
      <c r="L56" s="80"/>
      <c r="M56" s="80"/>
      <c r="N56" s="80"/>
      <c r="O56" s="145"/>
    </row>
    <row r="57" spans="1:15" ht="47.25">
      <c r="A57" s="329"/>
      <c r="B57" s="332"/>
      <c r="C57" s="354"/>
      <c r="D57" s="106" t="s">
        <v>145</v>
      </c>
      <c r="E57" s="159"/>
      <c r="F57" s="80"/>
      <c r="G57" s="80"/>
      <c r="H57" s="80"/>
      <c r="I57" s="80"/>
      <c r="J57" s="80"/>
      <c r="K57" s="80"/>
      <c r="L57" s="80"/>
      <c r="M57" s="80"/>
      <c r="N57" s="80"/>
      <c r="O57" s="145"/>
    </row>
    <row r="58" spans="1:15" ht="31.5">
      <c r="A58" s="329"/>
      <c r="B58" s="332"/>
      <c r="C58" s="354" t="s">
        <v>25</v>
      </c>
      <c r="D58" s="106" t="s">
        <v>147</v>
      </c>
      <c r="E58" s="159"/>
      <c r="F58" s="80"/>
      <c r="G58" s="80"/>
      <c r="H58" s="80"/>
      <c r="I58" s="80"/>
      <c r="J58" s="80"/>
      <c r="K58" s="80"/>
      <c r="L58" s="80"/>
      <c r="M58" s="80"/>
      <c r="N58" s="80"/>
      <c r="O58" s="145"/>
    </row>
    <row r="59" spans="1:15" ht="63">
      <c r="A59" s="329"/>
      <c r="B59" s="332"/>
      <c r="C59" s="354"/>
      <c r="D59" s="106" t="s">
        <v>148</v>
      </c>
      <c r="E59" s="159"/>
      <c r="F59" s="80"/>
      <c r="G59" s="80"/>
      <c r="H59" s="80"/>
      <c r="I59" s="80"/>
      <c r="J59" s="80"/>
      <c r="K59" s="80"/>
      <c r="L59" s="80"/>
      <c r="M59" s="80"/>
      <c r="N59" s="80"/>
      <c r="O59" s="145"/>
    </row>
    <row r="60" spans="1:15" ht="47.25">
      <c r="A60" s="329"/>
      <c r="B60" s="332"/>
      <c r="C60" s="354"/>
      <c r="D60" s="106" t="s">
        <v>149</v>
      </c>
      <c r="E60" s="159"/>
      <c r="F60" s="80"/>
      <c r="G60" s="80"/>
      <c r="H60" s="80"/>
      <c r="I60" s="80"/>
      <c r="J60" s="80"/>
      <c r="K60" s="80"/>
      <c r="L60" s="80"/>
      <c r="M60" s="80"/>
      <c r="N60" s="80"/>
      <c r="O60" s="145"/>
    </row>
    <row r="61" spans="1:15">
      <c r="A61" s="329"/>
      <c r="B61" s="332"/>
      <c r="C61" s="354"/>
      <c r="D61" s="106" t="s">
        <v>150</v>
      </c>
      <c r="E61" s="159"/>
      <c r="F61" s="80"/>
      <c r="G61" s="80"/>
      <c r="H61" s="80"/>
      <c r="I61" s="80"/>
      <c r="J61" s="80"/>
      <c r="K61" s="80"/>
      <c r="L61" s="80"/>
      <c r="M61" s="80"/>
      <c r="N61" s="80"/>
      <c r="O61" s="145"/>
    </row>
  </sheetData>
  <sheetProtection password="8528" sheet="1" objects="1" scenarios="1"/>
  <mergeCells count="30">
    <mergeCell ref="C48:C50"/>
    <mergeCell ref="C54:C57"/>
    <mergeCell ref="C58:C61"/>
    <mergeCell ref="C26:C27"/>
    <mergeCell ref="C30:C31"/>
    <mergeCell ref="C32:C34"/>
    <mergeCell ref="C35:C36"/>
    <mergeCell ref="C37:C38"/>
    <mergeCell ref="C51:C53"/>
    <mergeCell ref="C44:C47"/>
    <mergeCell ref="C39:C41"/>
    <mergeCell ref="C42:C43"/>
    <mergeCell ref="A4:A18"/>
    <mergeCell ref="B4:B17"/>
    <mergeCell ref="A19:A31"/>
    <mergeCell ref="B19:B26"/>
    <mergeCell ref="B27:B31"/>
    <mergeCell ref="A32:A51"/>
    <mergeCell ref="B32:B49"/>
    <mergeCell ref="B50:B51"/>
    <mergeCell ref="A52:A61"/>
    <mergeCell ref="B52:B55"/>
    <mergeCell ref="B56:B61"/>
    <mergeCell ref="C17:C20"/>
    <mergeCell ref="C24:C25"/>
    <mergeCell ref="C2:D2"/>
    <mergeCell ref="C3:D3"/>
    <mergeCell ref="C4:C8"/>
    <mergeCell ref="C10:C11"/>
    <mergeCell ref="C12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Mode d'emploi</vt:lpstr>
      <vt:lpstr>Tableau de bord</vt:lpstr>
      <vt:lpstr>Centres d'intérêt CM1</vt:lpstr>
      <vt:lpstr>Centres d'intérêt CM2</vt:lpstr>
      <vt:lpstr>Centres d'intérêt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Stéphane PIGOT</cp:lastModifiedBy>
  <dcterms:created xsi:type="dcterms:W3CDTF">2015-10-05T04:58:23Z</dcterms:created>
  <dcterms:modified xsi:type="dcterms:W3CDTF">2016-10-03T08:31:56Z</dcterms:modified>
</cp:coreProperties>
</file>