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 activeTab="3"/>
  </bookViews>
  <sheets>
    <sheet name="Résultats prof 1" sheetId="1" r:id="rId1"/>
    <sheet name=" Résultats prof 2" sheetId="2" r:id="rId2"/>
    <sheet name="Feuille élève 1 " sheetId="5" r:id="rId3"/>
    <sheet name="Feuille élève 2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5" l="1"/>
  <c r="D7" i="5"/>
  <c r="D6" i="5"/>
  <c r="D5" i="5"/>
  <c r="D4" i="5"/>
  <c r="D11" i="4"/>
  <c r="D12" i="4" s="1"/>
  <c r="C11" i="4"/>
  <c r="C12" i="4" s="1"/>
  <c r="B11" i="4"/>
  <c r="B12" i="4" s="1"/>
  <c r="D10" i="4"/>
  <c r="C10" i="4"/>
  <c r="B10" i="4"/>
  <c r="D9" i="2"/>
  <c r="D10" i="2" s="1"/>
  <c r="D3" i="1"/>
  <c r="D4" i="1"/>
  <c r="D5" i="1"/>
  <c r="D6" i="1"/>
  <c r="C9" i="2"/>
  <c r="C10" i="2" s="1"/>
  <c r="C8" i="2"/>
  <c r="B9" i="2"/>
  <c r="B10" i="2" s="1"/>
  <c r="B8" i="2"/>
  <c r="D2" i="1"/>
</calcChain>
</file>

<file path=xl/sharedStrings.xml><?xml version="1.0" encoding="utf-8"?>
<sst xmlns="http://schemas.openxmlformats.org/spreadsheetml/2006/main" count="30" uniqueCount="14">
  <si>
    <t>h (cm)</t>
  </si>
  <si>
    <t xml:space="preserve">N </t>
  </si>
  <si>
    <t>D (gouttes/min)</t>
  </si>
  <si>
    <t>D (mL/h)</t>
  </si>
  <si>
    <r>
      <t xml:space="preserve"> débit moyen D (mL.s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</si>
  <si>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moyenne</t>
  </si>
  <si>
    <t>écart type</t>
  </si>
  <si>
    <t>Incertitude type</t>
  </si>
  <si>
    <t>Mesure</t>
  </si>
  <si>
    <r>
      <t xml:space="preserve">avec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t = 10s</t>
    </r>
  </si>
  <si>
    <r>
      <t xml:space="preserve">avec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 = 30s</t>
    </r>
  </si>
  <si>
    <r>
      <t xml:space="preserve">avec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 = 1 min</t>
    </r>
  </si>
  <si>
    <t>I. Influence de la hauteur de la poche à perfusion</t>
  </si>
  <si>
    <t>II. Protocole infirmier : réglage du débit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</si>
</sst>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'Résultats prof 1'!$B$1</c:f>
              <c:strCache>
                <c:ptCount val="1"/>
                <c:pt idx="0">
                  <c:v>N </c:v>
                </c:pt>
              </c:strCache>
            </c:strRef>
          </c:tx>
          <c:spPr>
            <a:ln w="28575">
              <a:noFill/>
            </a:ln>
          </c:spPr>
          <c:xVal>
            <c:numRef>
              <c:f>'Résultats prof 1'!$A$2:$A$6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'Résultats prof 1'!$B$2:$B$6</c:f>
              <c:numCache>
                <c:formatCode>General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B1-4208-8117-9D29D04B653D}"/>
            </c:ext>
          </c:extLst>
        </c:ser>
        <c:ser>
          <c:idx val="1"/>
          <c:order val="1"/>
          <c:tx>
            <c:strRef>
              <c:f>'Résultats prof 1'!$C$1</c:f>
              <c:strCache>
                <c:ptCount val="1"/>
                <c:pt idx="0">
                  <c:v>D (gouttes/min)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'Résultats prof 1'!$A$2:$A$6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'Résultats prof 1'!$C$2:$C$6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70</c:v>
                </c:pt>
                <c:pt idx="3">
                  <c:v>97</c:v>
                </c:pt>
                <c:pt idx="4">
                  <c:v>115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B1-4208-8117-9D29D04B6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80032"/>
        <c:axId val="158381952"/>
      </c:scatterChart>
      <c:valAx>
        <c:axId val="15838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381952"/>
        <c:crosses val="autoZero"/>
        <c:crossBetween val="midCat"/>
      </c:valAx>
      <c:valAx>
        <c:axId val="15838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380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 = f(h)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'Feuille élève 1 '!$B$3</c:f>
              <c:strCache>
                <c:ptCount val="1"/>
                <c:pt idx="0">
                  <c:v>N </c:v>
                </c:pt>
              </c:strCache>
            </c:strRef>
          </c:tx>
          <c:spPr>
            <a:ln w="28575">
              <a:noFill/>
            </a:ln>
          </c:spPr>
          <c:xVal>
            <c:numRef>
              <c:f>'Feuille élève 1 '!$A$4:$A$8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'Feuille élève 1 '!$B$4:$B$8</c:f>
              <c:numCache>
                <c:formatCode>General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F3-466F-B2A8-3F77DC6C3D8D}"/>
            </c:ext>
          </c:extLst>
        </c:ser>
        <c:ser>
          <c:idx val="1"/>
          <c:order val="1"/>
          <c:tx>
            <c:strRef>
              <c:f>'Feuille élève 1 '!$C$3</c:f>
              <c:strCache>
                <c:ptCount val="1"/>
                <c:pt idx="0">
                  <c:v>D (gouttes/min)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'Feuille élève 1 '!$A$4:$A$8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'Feuille élève 1 '!$C$4:$C$8</c:f>
              <c:numCache>
                <c:formatCode>General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F3-466F-B2A8-3F77DC6C3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81120"/>
        <c:axId val="167783808"/>
      </c:scatterChart>
      <c:valAx>
        <c:axId val="16778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Hauteur h(cm)</a:t>
                </a:r>
              </a:p>
            </c:rich>
          </c:tx>
          <c:layout>
            <c:manualLayout>
              <c:xMode val="edge"/>
              <c:yMode val="edge"/>
              <c:x val="0.3401537620297464"/>
              <c:y val="0.897198891805191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7783808"/>
        <c:crosses val="autoZero"/>
        <c:crossBetween val="midCat"/>
      </c:valAx>
      <c:valAx>
        <c:axId val="167783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Débit</a:t>
                </a:r>
                <a:r>
                  <a:rPr lang="fr-FR" baseline="0"/>
                  <a:t> D (gouttes/min)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7781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85725</xdr:rowOff>
    </xdr:from>
    <xdr:to>
      <xdr:col>11</xdr:col>
      <xdr:colOff>104775</xdr:colOff>
      <xdr:row>15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9525</xdr:rowOff>
    </xdr:from>
    <xdr:to>
      <xdr:col>4</xdr:col>
      <xdr:colOff>352425</xdr:colOff>
      <xdr:row>23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43D377E1-F325-41A3-8162-174C53A5B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F25" sqref="F25"/>
    </sheetView>
  </sheetViews>
  <sheetFormatPr baseColWidth="10" defaultRowHeight="15" x14ac:dyDescent="0.25"/>
  <cols>
    <col min="3" max="3" width="18.42578125" customWidth="1"/>
    <col min="4" max="4" width="22.42578125" customWidth="1"/>
  </cols>
  <sheetData>
    <row r="1" spans="1:4" x14ac:dyDescent="0.25">
      <c r="A1" s="1" t="s">
        <v>0</v>
      </c>
      <c r="B1" s="1" t="s">
        <v>1</v>
      </c>
      <c r="C1" s="7" t="s">
        <v>2</v>
      </c>
      <c r="D1" s="7" t="s">
        <v>3</v>
      </c>
    </row>
    <row r="2" spans="1:4" x14ac:dyDescent="0.25">
      <c r="A2" s="3">
        <v>0</v>
      </c>
      <c r="B2" s="3"/>
      <c r="C2" s="6">
        <v>0</v>
      </c>
      <c r="D2" s="3">
        <f>(C2/20)*60</f>
        <v>0</v>
      </c>
    </row>
    <row r="3" spans="1:4" x14ac:dyDescent="0.25">
      <c r="A3" s="3">
        <v>20</v>
      </c>
      <c r="B3" s="3"/>
      <c r="C3" s="6">
        <v>40</v>
      </c>
      <c r="D3" s="3">
        <f t="shared" ref="D3:D6" si="0">(C3/20)*60</f>
        <v>120</v>
      </c>
    </row>
    <row r="4" spans="1:4" x14ac:dyDescent="0.25">
      <c r="A4" s="3">
        <v>40</v>
      </c>
      <c r="B4" s="3"/>
      <c r="C4" s="6">
        <v>70</v>
      </c>
      <c r="D4" s="3">
        <f t="shared" si="0"/>
        <v>210</v>
      </c>
    </row>
    <row r="5" spans="1:4" x14ac:dyDescent="0.25">
      <c r="A5" s="3">
        <v>60</v>
      </c>
      <c r="B5" s="3"/>
      <c r="C5" s="6">
        <v>97</v>
      </c>
      <c r="D5" s="3">
        <f t="shared" si="0"/>
        <v>291</v>
      </c>
    </row>
    <row r="6" spans="1:4" x14ac:dyDescent="0.25">
      <c r="A6" s="3">
        <v>80</v>
      </c>
      <c r="B6" s="3"/>
      <c r="C6" s="6">
        <v>115</v>
      </c>
      <c r="D6" s="3">
        <f t="shared" si="0"/>
        <v>345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M31" sqref="M31"/>
    </sheetView>
  </sheetViews>
  <sheetFormatPr baseColWidth="10" defaultRowHeight="15" x14ac:dyDescent="0.25"/>
  <cols>
    <col min="2" max="2" width="24.85546875" customWidth="1"/>
    <col min="3" max="3" width="23.140625" customWidth="1"/>
    <col min="4" max="4" width="23" customWidth="1"/>
  </cols>
  <sheetData>
    <row r="1" spans="1:4" x14ac:dyDescent="0.25">
      <c r="B1" t="s">
        <v>9</v>
      </c>
      <c r="C1" t="s">
        <v>10</v>
      </c>
      <c r="D1" t="s">
        <v>11</v>
      </c>
    </row>
    <row r="2" spans="1:4" ht="17.25" x14ac:dyDescent="0.25">
      <c r="A2" s="1" t="s">
        <v>8</v>
      </c>
      <c r="B2" s="2" t="s">
        <v>4</v>
      </c>
      <c r="C2" s="2" t="s">
        <v>4</v>
      </c>
      <c r="D2" s="2" t="s">
        <v>4</v>
      </c>
    </row>
    <row r="3" spans="1:4" x14ac:dyDescent="0.25">
      <c r="A3" s="3">
        <v>1</v>
      </c>
      <c r="B3" s="5">
        <v>84</v>
      </c>
      <c r="C3" s="5">
        <v>84</v>
      </c>
      <c r="D3" s="5">
        <v>82</v>
      </c>
    </row>
    <row r="4" spans="1:4" x14ac:dyDescent="0.25">
      <c r="A4" s="3">
        <v>2</v>
      </c>
      <c r="B4" s="5">
        <v>84</v>
      </c>
      <c r="C4" s="5">
        <v>84</v>
      </c>
      <c r="D4" s="5">
        <v>83</v>
      </c>
    </row>
    <row r="5" spans="1:4" x14ac:dyDescent="0.25">
      <c r="A5" s="3">
        <v>3</v>
      </c>
      <c r="B5" s="5">
        <v>78</v>
      </c>
      <c r="C5" s="5">
        <v>82</v>
      </c>
      <c r="D5" s="5">
        <v>83</v>
      </c>
    </row>
    <row r="6" spans="1:4" x14ac:dyDescent="0.25">
      <c r="A6" s="3">
        <v>4</v>
      </c>
      <c r="B6" s="5">
        <v>84</v>
      </c>
      <c r="C6" s="5">
        <v>82</v>
      </c>
      <c r="D6" s="5">
        <v>82</v>
      </c>
    </row>
    <row r="7" spans="1:4" x14ac:dyDescent="0.25">
      <c r="A7" s="3">
        <v>5</v>
      </c>
      <c r="B7" s="5">
        <v>78</v>
      </c>
      <c r="C7" s="5">
        <v>82</v>
      </c>
      <c r="D7" s="5">
        <v>82</v>
      </c>
    </row>
    <row r="8" spans="1:4" x14ac:dyDescent="0.25">
      <c r="A8" s="1" t="s">
        <v>5</v>
      </c>
      <c r="B8" s="4">
        <f>AVERAGE(B3:B7)</f>
        <v>81.599999999999994</v>
      </c>
      <c r="C8" s="4">
        <f>AVERAGE(C3:C7)</f>
        <v>82.8</v>
      </c>
      <c r="D8" s="4">
        <v>2</v>
      </c>
    </row>
    <row r="9" spans="1:4" x14ac:dyDescent="0.25">
      <c r="A9" s="1" t="s">
        <v>6</v>
      </c>
      <c r="B9" s="4">
        <f>STDEV(B3:B7)</f>
        <v>3.2863353450309964</v>
      </c>
      <c r="C9" s="4">
        <f>STDEV(C3:C7)</f>
        <v>1.0954451150103321</v>
      </c>
      <c r="D9" s="4">
        <f>STDEV(D3:D7)</f>
        <v>0.54772255750516607</v>
      </c>
    </row>
    <row r="10" spans="1:4" x14ac:dyDescent="0.25">
      <c r="A10" s="1" t="s">
        <v>7</v>
      </c>
      <c r="B10" s="4">
        <f>B9/SQRT(5)</f>
        <v>1.4696938456699067</v>
      </c>
      <c r="C10" s="4">
        <f>C9/SQRT(5)</f>
        <v>0.48989794855663554</v>
      </c>
      <c r="D10" s="4">
        <f>D9/SQRT(5)</f>
        <v>0.24494897427831777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H11" sqref="H11"/>
    </sheetView>
  </sheetViews>
  <sheetFormatPr baseColWidth="10" defaultRowHeight="15" x14ac:dyDescent="0.25"/>
  <cols>
    <col min="3" max="3" width="18.42578125" customWidth="1"/>
    <col min="4" max="4" width="22.42578125" customWidth="1"/>
  </cols>
  <sheetData>
    <row r="1" spans="1:4" ht="18.75" x14ac:dyDescent="0.3">
      <c r="A1" s="8" t="s">
        <v>12</v>
      </c>
    </row>
    <row r="3" spans="1:4" x14ac:dyDescent="0.25">
      <c r="A3" s="1" t="s">
        <v>0</v>
      </c>
      <c r="B3" s="1" t="s">
        <v>1</v>
      </c>
      <c r="C3" s="7" t="s">
        <v>2</v>
      </c>
      <c r="D3" s="7" t="s">
        <v>3</v>
      </c>
    </row>
    <row r="4" spans="1:4" x14ac:dyDescent="0.25">
      <c r="A4" s="3">
        <v>0</v>
      </c>
      <c r="B4" s="3"/>
      <c r="C4" s="6"/>
      <c r="D4" s="3">
        <f>(C4/20)*60</f>
        <v>0</v>
      </c>
    </row>
    <row r="5" spans="1:4" x14ac:dyDescent="0.25">
      <c r="A5" s="3">
        <v>20</v>
      </c>
      <c r="B5" s="3"/>
      <c r="C5" s="6"/>
      <c r="D5" s="3">
        <f t="shared" ref="D5:D8" si="0">(C5/20)*60</f>
        <v>0</v>
      </c>
    </row>
    <row r="6" spans="1:4" x14ac:dyDescent="0.25">
      <c r="A6" s="3">
        <v>40</v>
      </c>
      <c r="B6" s="3"/>
      <c r="C6" s="6"/>
      <c r="D6" s="3">
        <f t="shared" si="0"/>
        <v>0</v>
      </c>
    </row>
    <row r="7" spans="1:4" x14ac:dyDescent="0.25">
      <c r="A7" s="3">
        <v>60</v>
      </c>
      <c r="B7" s="3"/>
      <c r="C7" s="6"/>
      <c r="D7" s="3">
        <f t="shared" si="0"/>
        <v>0</v>
      </c>
    </row>
    <row r="8" spans="1:4" x14ac:dyDescent="0.25">
      <c r="A8" s="3">
        <v>80</v>
      </c>
      <c r="B8" s="3"/>
      <c r="C8" s="6"/>
      <c r="D8" s="3">
        <f t="shared" si="0"/>
        <v>0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F30" sqref="F30"/>
    </sheetView>
  </sheetViews>
  <sheetFormatPr baseColWidth="10" defaultRowHeight="15" x14ac:dyDescent="0.25"/>
  <cols>
    <col min="1" max="1" width="15.85546875" customWidth="1"/>
    <col min="2" max="2" width="24.85546875" customWidth="1"/>
    <col min="3" max="3" width="23.140625" customWidth="1"/>
    <col min="4" max="4" width="23" customWidth="1"/>
  </cols>
  <sheetData>
    <row r="1" spans="1:15" ht="18.75" x14ac:dyDescent="0.3">
      <c r="A1" s="8" t="s">
        <v>13</v>
      </c>
    </row>
    <row r="3" spans="1:15" x14ac:dyDescent="0.25">
      <c r="B3" s="11" t="s">
        <v>9</v>
      </c>
      <c r="C3" s="11" t="s">
        <v>10</v>
      </c>
      <c r="D3" s="11" t="s">
        <v>11</v>
      </c>
    </row>
    <row r="4" spans="1:15" ht="17.25" x14ac:dyDescent="0.25">
      <c r="A4" s="1" t="s">
        <v>8</v>
      </c>
      <c r="B4" s="2" t="s">
        <v>4</v>
      </c>
      <c r="C4" s="2" t="s">
        <v>4</v>
      </c>
      <c r="D4" s="2" t="s">
        <v>4</v>
      </c>
    </row>
    <row r="5" spans="1:15" x14ac:dyDescent="0.25">
      <c r="A5" s="3">
        <v>1</v>
      </c>
      <c r="B5" s="5"/>
      <c r="C5" s="5"/>
      <c r="D5" s="5"/>
    </row>
    <row r="6" spans="1:15" x14ac:dyDescent="0.25">
      <c r="A6" s="3">
        <v>2</v>
      </c>
      <c r="B6" s="5"/>
      <c r="C6" s="5"/>
      <c r="D6" s="5"/>
    </row>
    <row r="7" spans="1:15" x14ac:dyDescent="0.25">
      <c r="A7" s="3">
        <v>3</v>
      </c>
      <c r="B7" s="5"/>
      <c r="C7" s="5"/>
      <c r="D7" s="5"/>
    </row>
    <row r="8" spans="1:15" x14ac:dyDescent="0.25">
      <c r="A8" s="3">
        <v>4</v>
      </c>
      <c r="B8" s="5"/>
      <c r="C8" s="5"/>
      <c r="D8" s="5"/>
    </row>
    <row r="9" spans="1:15" x14ac:dyDescent="0.25">
      <c r="A9" s="3">
        <v>5</v>
      </c>
      <c r="B9" s="5"/>
      <c r="C9" s="5"/>
      <c r="D9" s="5"/>
    </row>
    <row r="10" spans="1:15" x14ac:dyDescent="0.25">
      <c r="A10" s="1" t="s">
        <v>5</v>
      </c>
      <c r="B10" s="4" t="e">
        <f>AVERAGE(B5:B9)</f>
        <v>#DIV/0!</v>
      </c>
      <c r="C10" s="4" t="e">
        <f>AVERAGE(C5:C9)</f>
        <v>#DIV/0!</v>
      </c>
      <c r="D10" s="4" t="e">
        <f>AVERAGE(D5:D9)</f>
        <v>#DIV/0!</v>
      </c>
    </row>
    <row r="11" spans="1:15" x14ac:dyDescent="0.25">
      <c r="A11" s="1" t="s">
        <v>6</v>
      </c>
      <c r="B11" s="4" t="e">
        <f>STDEV(B5:B9)</f>
        <v>#DIV/0!</v>
      </c>
      <c r="C11" s="4" t="e">
        <f>STDEV(C5:C9)</f>
        <v>#DIV/0!</v>
      </c>
      <c r="D11" s="4" t="e">
        <f>STDEV(D5:D9)</f>
        <v>#DIV/0!</v>
      </c>
    </row>
    <row r="12" spans="1:15" x14ac:dyDescent="0.25">
      <c r="A12" s="1" t="s">
        <v>7</v>
      </c>
      <c r="B12" s="4" t="e">
        <f>B11/SQRT(5)</f>
        <v>#DIV/0!</v>
      </c>
      <c r="C12" s="4" t="e">
        <f>C11/SQRT(5)</f>
        <v>#DIV/0!</v>
      </c>
      <c r="D12" s="4" t="e">
        <f>D11/SQRT(5)</f>
        <v>#DIV/0!</v>
      </c>
    </row>
    <row r="16" spans="1:15" x14ac:dyDescent="0.25">
      <c r="K16" s="9"/>
      <c r="L16" s="9"/>
      <c r="M16" s="9"/>
      <c r="N16" s="9"/>
      <c r="O16" s="9"/>
    </row>
    <row r="17" spans="11:15" x14ac:dyDescent="0.25">
      <c r="K17" s="9"/>
      <c r="L17" s="9"/>
      <c r="M17" s="9"/>
      <c r="N17" s="9"/>
      <c r="O17" s="9"/>
    </row>
    <row r="18" spans="11:15" x14ac:dyDescent="0.25">
      <c r="K18" s="9"/>
      <c r="L18" s="9"/>
      <c r="M18" s="9"/>
      <c r="N18" s="9"/>
      <c r="O18" s="9"/>
    </row>
    <row r="19" spans="11:15" x14ac:dyDescent="0.25">
      <c r="K19" s="10"/>
      <c r="L19" s="10"/>
      <c r="M19" s="10"/>
      <c r="N19" s="10"/>
      <c r="O19" s="10"/>
    </row>
    <row r="20" spans="11:15" x14ac:dyDescent="0.25">
      <c r="K20" s="10"/>
      <c r="L20" s="10"/>
      <c r="M20" s="10"/>
      <c r="N20" s="10"/>
      <c r="O20" s="10"/>
    </row>
    <row r="21" spans="11:15" x14ac:dyDescent="0.25">
      <c r="K21" s="10"/>
      <c r="L21" s="10"/>
      <c r="M21" s="10"/>
      <c r="N21" s="10"/>
      <c r="O21" s="10"/>
    </row>
    <row r="22" spans="11:15" x14ac:dyDescent="0.25">
      <c r="K22" s="10"/>
      <c r="L22" s="10"/>
      <c r="M22" s="10"/>
      <c r="N22" s="10"/>
      <c r="O22" s="10"/>
    </row>
    <row r="23" spans="11:15" x14ac:dyDescent="0.25">
      <c r="K23" s="9"/>
      <c r="L23" s="9"/>
      <c r="M23" s="9"/>
      <c r="N23" s="9"/>
      <c r="O23" s="9"/>
    </row>
    <row r="24" spans="11:15" x14ac:dyDescent="0.25">
      <c r="K24" s="9"/>
      <c r="L24" s="9"/>
      <c r="M24" s="9"/>
      <c r="N24" s="9"/>
      <c r="O24" s="9"/>
    </row>
    <row r="25" spans="11:15" x14ac:dyDescent="0.25">
      <c r="K25" s="9"/>
      <c r="L25" s="9"/>
      <c r="M25" s="9"/>
      <c r="N25" s="9"/>
      <c r="O25" s="9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 prof 1</vt:lpstr>
      <vt:lpstr> Résultats prof 2</vt:lpstr>
      <vt:lpstr>Feuille élève 1 </vt:lpstr>
      <vt:lpstr>Feuille élève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Salvan Romain</cp:lastModifiedBy>
  <dcterms:created xsi:type="dcterms:W3CDTF">2022-04-01T09:37:47Z</dcterms:created>
  <dcterms:modified xsi:type="dcterms:W3CDTF">2022-08-26T09:48:13Z</dcterms:modified>
</cp:coreProperties>
</file>